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8195" windowHeight="10485"/>
  </bookViews>
  <sheets>
    <sheet name="УСЛУГИ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J9" i="1" l="1"/>
  <c r="L9" i="1" s="1"/>
  <c r="L10" i="1" l="1"/>
  <c r="K9" i="1"/>
</calcChain>
</file>

<file path=xl/sharedStrings.xml><?xml version="1.0" encoding="utf-8"?>
<sst xmlns="http://schemas.openxmlformats.org/spreadsheetml/2006/main" count="26" uniqueCount="26">
  <si>
    <t xml:space="preserve">Обоснование начальной (максимальной) цены контракта. </t>
  </si>
  <si>
    <t>Объект закупки:</t>
  </si>
  <si>
    <t>ОКПД2/КТРУ:</t>
  </si>
  <si>
    <t xml:space="preserve">86.21.10.120-00000012 </t>
  </si>
  <si>
    <t>Используемый метод определения НМЦК с обоснованием</t>
  </si>
  <si>
    <t>Метод сопоставимых рыночных цен</t>
  </si>
  <si>
    <t>№</t>
  </si>
  <si>
    <t>Наименование товара или услуги</t>
  </si>
  <si>
    <t>закупка</t>
  </si>
  <si>
    <t>Единица измерения</t>
  </si>
  <si>
    <t>Среднее значение, руб. за единицу</t>
  </si>
  <si>
    <t>Коэффициент вариации, %</t>
  </si>
  <si>
    <t>Общая стоимость, руб.</t>
  </si>
  <si>
    <t>ИТОГО начальная (максимальная) цена:</t>
  </si>
  <si>
    <t>Дата расчета:</t>
  </si>
  <si>
    <t xml:space="preserve">Услуги по проведению предрейсовых медицинских осмотров </t>
  </si>
  <si>
    <r>
      <t>Услуги по проведению предрейсовых медицинских осмотров (</t>
    </r>
    <r>
      <rPr>
        <b/>
        <sz val="11"/>
        <color rgb="FFFF0000"/>
        <rFont val="Times New Roman"/>
        <family val="1"/>
        <charset val="204"/>
      </rPr>
      <t>г. Стерлитамак</t>
    </r>
    <r>
      <rPr>
        <b/>
        <sz val="11"/>
        <rFont val="Times New Roman"/>
        <family val="1"/>
        <charset val="204"/>
      </rPr>
      <t>)</t>
    </r>
  </si>
  <si>
    <t>штука</t>
  </si>
  <si>
    <t xml:space="preserve">Значения коэффициента вариации не превышает 33% и обозначает однородность совокупности значений выявленных цен </t>
  </si>
  <si>
    <t>при расчете количества дней сразу отнять 20 рабочих дней, без этапов, срок до 30 ноября</t>
  </si>
  <si>
    <t xml:space="preserve">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цены. Расчет выполнен в соответствии с Методическими рекомендациями, утвержденными приказом МЭР РФ от 02.10.2013 №567, включая формулы для расчета. Расчет начальной (максимальной) цены контракта произведен на основе ответов на ценовые запросы от потенциальных исполнителей услуг
</t>
  </si>
  <si>
    <t>Источник информации Вх. № 96 от 01.06.2026, руб. за единицу</t>
  </si>
  <si>
    <t xml:space="preserve"> планируемое кол-во рабочих дней за период контракта</t>
  </si>
  <si>
    <t>Источник информации Вх. № 99 от 02.06.2026, руб. за единицу</t>
  </si>
  <si>
    <t>Кол-во водителей, чел</t>
  </si>
  <si>
    <t>Источник информации Вх. № 97 от 01.06.2026, руб. за единицу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</si>
</sst>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right" vertical="center"/>
    </xf>
    <xf numFmtId="4" fontId="10" fillId="0" borderId="5" xfId="0" applyNumberFormat="1" applyFont="1" applyBorder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8" fillId="3" borderId="5" xfId="0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vertical="center" wrapText="1"/>
    </xf>
    <xf numFmtId="0" fontId="15" fillId="0" borderId="0" xfId="0" applyFont="1"/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5"/>
  <sheetViews>
    <sheetView tabSelected="1" workbookViewId="0">
      <selection activeCell="A10" sqref="A10:K10"/>
    </sheetView>
  </sheetViews>
  <sheetFormatPr defaultRowHeight="15.75" x14ac:dyDescent="0.25"/>
  <cols>
    <col min="1" max="1" width="3.140625" style="14" bestFit="1" customWidth="1"/>
    <col min="2" max="2" width="45.140625" style="14" customWidth="1"/>
    <col min="3" max="3" width="11.28515625" style="14" hidden="1" customWidth="1"/>
    <col min="4" max="4" width="11.85546875" style="14" customWidth="1"/>
    <col min="5" max="5" width="10" style="14" customWidth="1"/>
    <col min="6" max="6" width="11.85546875" style="14" customWidth="1"/>
    <col min="7" max="7" width="13.7109375" style="14" customWidth="1"/>
    <col min="8" max="8" width="13.7109375" style="14" bestFit="1" customWidth="1"/>
    <col min="9" max="9" width="14.5703125" style="14" customWidth="1"/>
    <col min="10" max="10" width="13.7109375" style="14" bestFit="1" customWidth="1"/>
    <col min="11" max="11" width="12.28515625" style="14" customWidth="1"/>
    <col min="12" max="12" width="12.42578125" style="14" customWidth="1"/>
    <col min="13" max="13" width="10.7109375" style="14" bestFit="1" customWidth="1"/>
    <col min="14" max="16384" width="9.140625" style="14"/>
  </cols>
  <sheetData>
    <row r="3" spans="1:12" s="1" customFormat="1" ht="15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s="1" customFormat="1" ht="23.25" customHeight="1" x14ac:dyDescent="0.25">
      <c r="A4" s="2" t="s">
        <v>1</v>
      </c>
      <c r="B4" s="2"/>
      <c r="C4" s="2"/>
      <c r="D4" s="27" t="s">
        <v>16</v>
      </c>
      <c r="E4" s="27"/>
      <c r="F4" s="27"/>
      <c r="G4" s="27"/>
      <c r="H4" s="27"/>
      <c r="I4" s="27"/>
      <c r="J4" s="27"/>
      <c r="K4" s="27"/>
      <c r="L4" s="27"/>
    </row>
    <row r="5" spans="1:12" s="1" customFormat="1" ht="23.25" customHeight="1" x14ac:dyDescent="0.25">
      <c r="A5" s="2" t="s">
        <v>2</v>
      </c>
      <c r="B5" s="2"/>
      <c r="C5" s="2"/>
      <c r="D5" s="27" t="s">
        <v>3</v>
      </c>
      <c r="E5" s="27"/>
      <c r="F5" s="27"/>
      <c r="G5" s="27"/>
      <c r="H5" s="27"/>
      <c r="I5" s="27"/>
      <c r="J5" s="27"/>
      <c r="K5" s="27"/>
      <c r="L5" s="27"/>
    </row>
    <row r="6" spans="1:12" s="1" customFormat="1" ht="72" customHeight="1" x14ac:dyDescent="0.25">
      <c r="A6" s="28" t="s">
        <v>20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s="3" customFormat="1" ht="18" customHeight="1" x14ac:dyDescent="0.2">
      <c r="A7" s="29" t="s">
        <v>4</v>
      </c>
      <c r="B7" s="30"/>
      <c r="C7" s="30"/>
      <c r="D7" s="30"/>
      <c r="E7" s="30"/>
      <c r="F7" s="31"/>
      <c r="G7" s="29" t="s">
        <v>5</v>
      </c>
      <c r="H7" s="30"/>
      <c r="I7" s="30"/>
      <c r="J7" s="30"/>
      <c r="K7" s="30"/>
      <c r="L7" s="31"/>
    </row>
    <row r="8" spans="1:12" s="1" customFormat="1" ht="63.75" x14ac:dyDescent="0.25">
      <c r="A8" s="4" t="s">
        <v>6</v>
      </c>
      <c r="B8" s="4" t="s">
        <v>7</v>
      </c>
      <c r="C8" s="4" t="s">
        <v>8</v>
      </c>
      <c r="D8" s="4" t="s">
        <v>9</v>
      </c>
      <c r="E8" s="4" t="s">
        <v>24</v>
      </c>
      <c r="F8" s="4" t="s">
        <v>22</v>
      </c>
      <c r="G8" s="18" t="s">
        <v>21</v>
      </c>
      <c r="H8" s="18" t="s">
        <v>25</v>
      </c>
      <c r="I8" s="18" t="s">
        <v>23</v>
      </c>
      <c r="J8" s="4" t="s">
        <v>10</v>
      </c>
      <c r="K8" s="4" t="s">
        <v>11</v>
      </c>
      <c r="L8" s="4" t="s">
        <v>12</v>
      </c>
    </row>
    <row r="9" spans="1:12" s="1" customFormat="1" ht="24.75" x14ac:dyDescent="0.25">
      <c r="A9" s="5">
        <v>1</v>
      </c>
      <c r="B9" s="6" t="s">
        <v>15</v>
      </c>
      <c r="C9" s="7"/>
      <c r="D9" s="5" t="s">
        <v>17</v>
      </c>
      <c r="E9" s="5">
        <v>1</v>
      </c>
      <c r="F9" s="8">
        <v>126</v>
      </c>
      <c r="G9" s="9">
        <v>200</v>
      </c>
      <c r="H9" s="10">
        <v>111</v>
      </c>
      <c r="I9" s="10">
        <v>150</v>
      </c>
      <c r="J9" s="11">
        <f t="shared" ref="J9" si="0">ROUND(AVERAGE(G9:I9),2)</f>
        <v>153.66999999999999</v>
      </c>
      <c r="K9" s="11">
        <f>100*SQRT(DEVSQ(G9,H9,I9)/2)/J9</f>
        <v>29.031790214060504</v>
      </c>
      <c r="L9" s="11">
        <f>J9*F9*E9</f>
        <v>19362.419999999998</v>
      </c>
    </row>
    <row r="10" spans="1:12" s="13" customFormat="1" ht="18.75" customHeight="1" x14ac:dyDescent="0.25">
      <c r="A10" s="21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12">
        <f>L9</f>
        <v>19362.419999999998</v>
      </c>
    </row>
    <row r="12" spans="1:12" ht="36.75" customHeight="1" x14ac:dyDescent="0.25">
      <c r="A12" s="24" t="s">
        <v>18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</row>
    <row r="13" spans="1:12" s="1" customFormat="1" ht="23.25" customHeight="1" x14ac:dyDescent="0.25">
      <c r="A13" s="25" t="s">
        <v>14</v>
      </c>
      <c r="B13" s="25"/>
      <c r="C13" s="2"/>
      <c r="D13" s="19">
        <v>46176</v>
      </c>
      <c r="E13" s="19"/>
      <c r="F13" s="15"/>
      <c r="G13" s="15"/>
      <c r="H13" s="15"/>
      <c r="I13" s="15"/>
      <c r="J13" s="15"/>
      <c r="K13" s="15"/>
      <c r="L13" s="15"/>
    </row>
    <row r="14" spans="1:12" x14ac:dyDescent="0.25"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s="13" customFormat="1" x14ac:dyDescent="0.25">
      <c r="A15" s="17"/>
    </row>
  </sheetData>
  <mergeCells count="9">
    <mergeCell ref="A10:K10"/>
    <mergeCell ref="A12:L12"/>
    <mergeCell ref="A13:B13"/>
    <mergeCell ref="A3:L3"/>
    <mergeCell ref="D4:L4"/>
    <mergeCell ref="D5:L5"/>
    <mergeCell ref="A6:L6"/>
    <mergeCell ref="A7:F7"/>
    <mergeCell ref="G7:L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sqref="A1:XFD1"/>
    </sheetView>
  </sheetViews>
  <sheetFormatPr defaultRowHeight="15" x14ac:dyDescent="0.25"/>
  <sheetData>
    <row r="1" spans="2:2" s="14" customFormat="1" ht="15.75" x14ac:dyDescent="0.25">
      <c r="B1" s="20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УСЛУГИ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Kondaurova_SN</dc:creator>
  <cp:lastModifiedBy>buh_10</cp:lastModifiedBy>
  <cp:lastPrinted>2026-06-03T08:36:44Z</cp:lastPrinted>
  <dcterms:created xsi:type="dcterms:W3CDTF">2024-07-01T09:31:48Z</dcterms:created>
  <dcterms:modified xsi:type="dcterms:W3CDTF">2026-06-30T06:34:34Z</dcterms:modified>
</cp:coreProperties>
</file>