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8. Август 2026г\Бортовой камень\"/>
    </mc:Choice>
  </mc:AlternateContent>
  <xr:revisionPtr revIDLastSave="0" documentId="13_ncr:1_{406C71D7-425F-420B-91E1-1297AA5D35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7" l="1"/>
  <c r="P9" i="7" s="1"/>
  <c r="N10" i="7"/>
  <c r="O10" i="7" s="1"/>
  <c r="N9" i="7"/>
  <c r="P10" i="7"/>
  <c r="O9" i="7" l="1"/>
  <c r="P11" i="7"/>
</calcChain>
</file>

<file path=xl/sharedStrings.xml><?xml version="1.0" encoding="utf-8"?>
<sst xmlns="http://schemas.openxmlformats.org/spreadsheetml/2006/main" count="35" uniqueCount="34">
  <si>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</si>
  <si>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</si>
  <si>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</si>
  <si>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</si>
  <si>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</si>
  <si>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</si>
  <si>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</si>
  <si>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</si>
  <si>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</si>
  <si>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</si>
  <si>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</si>
  <si>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</si>
  <si>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</si>
  <si>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</si>
  <si>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</si>
  <si>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</si>
  <si>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</si>
  <si>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</si>
  <si>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</si>
  <si>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</si>
  <si>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</si>
  <si>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</si>
  <si>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</si>
  <si>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</si>
  <si>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</si>
  <si>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1.</t>
  </si>
  <si>
    <t>Шкаф 2-х дверный</t>
  </si>
  <si>
    <t>2.</t>
  </si>
  <si>
    <t>Стол письменный</t>
  </si>
  <si>
    <t>шт.</t>
  </si>
  <si>
    <t>Бортовой камень БР100.30.15</t>
  </si>
  <si>
    <t>Бортовой камень БР100.20.8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</si>
  <si>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555 606,00 руб. (Пятьсот пятьдесят пять тысяч шестьсот шесть) рублей 00 копеек</t>
    </r>
  </si>
  <si>
    <t>Дата формирования обоснования НМЦК: 14.08.2026г.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</si>
</sst>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</cellXfs>
  <cellStyles count="17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15</xdr:col>
      <xdr:colOff>658425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22"/>
  <sheetViews>
    <sheetView tabSelected="1" topLeftCell="A7" zoomScaleNormal="100" zoomScaleSheetLayoutView="100" workbookViewId="0">
      <selection activeCell="A20" sqref="A20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4" width="13.28515625" style="9" customWidth="1"/>
    <col min="15" max="15" width="13.28515625" style="9" hidden="1" customWidth="1"/>
    <col min="16" max="16" width="20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9" ht="19.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36" t="s">
        <v>23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5" t="s">
        <v>0</v>
      </c>
      <c r="B6" s="35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9" s="1" customFormat="1" ht="26.25" customHeight="1" x14ac:dyDescent="0.25">
      <c r="A7" s="38" t="s">
        <v>1</v>
      </c>
      <c r="B7" s="38" t="s">
        <v>5</v>
      </c>
      <c r="C7" s="38" t="s">
        <v>2</v>
      </c>
      <c r="D7" s="38" t="s">
        <v>3</v>
      </c>
      <c r="E7" s="42" t="s">
        <v>11</v>
      </c>
      <c r="F7" s="42"/>
      <c r="G7" s="42"/>
      <c r="H7" s="42"/>
      <c r="I7" s="42"/>
      <c r="J7" s="43"/>
      <c r="K7" s="43"/>
      <c r="L7" s="43"/>
      <c r="M7" s="39" t="s">
        <v>14</v>
      </c>
      <c r="N7" s="40" t="s">
        <v>15</v>
      </c>
      <c r="O7" s="28" t="s">
        <v>16</v>
      </c>
      <c r="P7" s="38" t="s">
        <v>17</v>
      </c>
      <c r="Q7" s="38" t="s">
        <v>9</v>
      </c>
    </row>
    <row r="8" spans="1:19" s="1" customFormat="1" ht="39.75" customHeight="1" x14ac:dyDescent="0.2">
      <c r="A8" s="38"/>
      <c r="B8" s="38"/>
      <c r="C8" s="38"/>
      <c r="D8" s="38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39"/>
      <c r="N8" s="41"/>
      <c r="O8" s="28"/>
      <c r="P8" s="38"/>
      <c r="Q8" s="38"/>
    </row>
    <row r="9" spans="1:19" s="1" customFormat="1" ht="39.75" customHeight="1" x14ac:dyDescent="0.2">
      <c r="A9" s="30" t="s">
        <v>25</v>
      </c>
      <c r="B9" s="30" t="s">
        <v>26</v>
      </c>
      <c r="C9" s="30" t="s">
        <v>30</v>
      </c>
      <c r="D9" s="30" t="s">
        <v>29</v>
      </c>
      <c r="E9" s="31">
        <v>895</v>
      </c>
      <c r="F9" s="31">
        <v>905</v>
      </c>
      <c r="G9" s="31">
        <v>900</v>
      </c>
      <c r="H9" s="31"/>
      <c r="I9" s="31"/>
      <c r="J9" s="31"/>
      <c r="K9" s="31"/>
      <c r="L9" s="31"/>
      <c r="M9" s="24">
        <f t="shared" ref="M9:M10" si="0">(E9+F9+G9)/3</f>
        <v>900</v>
      </c>
      <c r="N9" s="33">
        <f>STDEV(E9,F9,G9)</f>
        <v>5</v>
      </c>
      <c r="O9" s="32">
        <f>_xlfn.COVARIANCE.P(N9,M9)</f>
        <v>0</v>
      </c>
      <c r="P9" s="24">
        <f>M9*Q9</f>
        <v>432900</v>
      </c>
      <c r="Q9" s="32">
        <v>481</v>
      </c>
    </row>
    <row r="10" spans="1:19" s="1" customFormat="1" ht="39.75" customHeight="1" x14ac:dyDescent="0.2">
      <c r="A10" s="30" t="s">
        <v>27</v>
      </c>
      <c r="B10" s="30" t="s">
        <v>28</v>
      </c>
      <c r="C10" s="30" t="s">
        <v>31</v>
      </c>
      <c r="D10" s="30" t="s">
        <v>29</v>
      </c>
      <c r="E10" s="31">
        <v>675</v>
      </c>
      <c r="F10" s="31">
        <v>690</v>
      </c>
      <c r="G10" s="31">
        <v>680</v>
      </c>
      <c r="H10" s="31"/>
      <c r="I10" s="31"/>
      <c r="J10" s="31"/>
      <c r="K10" s="31"/>
      <c r="L10" s="31"/>
      <c r="M10" s="24">
        <v>681.7</v>
      </c>
      <c r="N10" s="33">
        <f t="shared" ref="N10" si="1">STDEV(E10,F10,G10)</f>
        <v>7.6376261582597342</v>
      </c>
      <c r="O10" s="32">
        <f t="shared" ref="O10" si="2">_xlfn.COVARIANCE.P(N10,M10)</f>
        <v>0</v>
      </c>
      <c r="P10" s="24">
        <f t="shared" ref="P10" si="3">M10*Q10</f>
        <v>122706.00000000001</v>
      </c>
      <c r="Q10" s="32">
        <v>180</v>
      </c>
    </row>
    <row r="11" spans="1:19" s="7" customFormat="1" ht="12.75" x14ac:dyDescent="0.2">
      <c r="A11" s="3"/>
      <c r="B11" s="3"/>
      <c r="C11" s="3"/>
      <c r="D11" s="25"/>
      <c r="E11" s="26"/>
      <c r="F11" s="26" t="s">
        <v>24</v>
      </c>
      <c r="G11" s="26"/>
      <c r="H11" s="26"/>
      <c r="I11" s="26"/>
      <c r="J11" s="26"/>
      <c r="K11" s="26"/>
      <c r="L11" s="26"/>
      <c r="M11" s="29"/>
      <c r="N11" s="26"/>
      <c r="O11" s="26"/>
      <c r="P11" s="26">
        <f>SUM(P9:P10)</f>
        <v>555606</v>
      </c>
      <c r="Q11" s="4"/>
      <c r="S11" s="23"/>
    </row>
    <row r="12" spans="1:19" x14ac:dyDescent="0.25">
      <c r="A12" s="2"/>
      <c r="B12" s="2"/>
      <c r="C12" s="7"/>
      <c r="D12" s="13"/>
      <c r="E12" s="11"/>
      <c r="F12" s="11"/>
      <c r="G12" s="11"/>
      <c r="H12" s="11"/>
      <c r="J12" s="19"/>
      <c r="K12" s="13"/>
      <c r="L12" s="13"/>
      <c r="M12" s="13"/>
      <c r="N12" s="13"/>
      <c r="O12" s="13"/>
      <c r="P12" s="13"/>
      <c r="Q12" s="13"/>
    </row>
    <row r="13" spans="1:19" ht="15" customHeight="1" x14ac:dyDescent="0.25">
      <c r="A13" s="14" t="s">
        <v>18</v>
      </c>
      <c r="B13" s="2"/>
      <c r="C13" s="7"/>
      <c r="D13" s="27"/>
      <c r="E13" s="11"/>
      <c r="F13" s="11"/>
      <c r="G13" s="20"/>
      <c r="H13" s="11"/>
      <c r="J13" s="19"/>
      <c r="K13" s="13"/>
      <c r="L13" s="13"/>
      <c r="M13" s="13"/>
      <c r="N13" s="13"/>
      <c r="O13" s="13"/>
      <c r="P13" s="13"/>
      <c r="Q13" s="21"/>
    </row>
    <row r="14" spans="1:19" x14ac:dyDescent="0.25">
      <c r="A14" s="14" t="s">
        <v>12</v>
      </c>
      <c r="B14" s="2"/>
      <c r="C14" s="7"/>
      <c r="D14" s="27"/>
      <c r="E14" s="11"/>
      <c r="F14" s="11"/>
      <c r="G14" s="20"/>
      <c r="H14" s="11"/>
      <c r="J14" s="19"/>
      <c r="K14" s="13"/>
      <c r="L14" s="13"/>
      <c r="M14" s="13"/>
      <c r="N14" s="13"/>
      <c r="O14" s="13"/>
      <c r="P14" s="13"/>
      <c r="Q14" s="22"/>
    </row>
    <row r="15" spans="1:19" x14ac:dyDescent="0.25">
      <c r="A15" s="14" t="s">
        <v>13</v>
      </c>
      <c r="B15" s="2"/>
      <c r="C15" s="7"/>
      <c r="D15" s="27"/>
      <c r="E15" s="11"/>
      <c r="F15" s="11"/>
      <c r="G15" s="20"/>
      <c r="H15" s="11"/>
      <c r="J15" s="19"/>
      <c r="K15" s="13"/>
      <c r="L15" s="13"/>
      <c r="M15" s="13"/>
      <c r="N15" s="13"/>
      <c r="O15" s="13"/>
      <c r="P15" s="13"/>
      <c r="Q15" s="22"/>
    </row>
    <row r="16" spans="1:19" x14ac:dyDescent="0.25">
      <c r="A16" s="14"/>
      <c r="B16" s="2"/>
      <c r="C16" s="7"/>
      <c r="D16" s="13"/>
      <c r="E16" s="11"/>
      <c r="F16" s="11"/>
      <c r="G16" s="11"/>
      <c r="H16" s="11"/>
      <c r="J16" s="19"/>
      <c r="K16" s="13"/>
      <c r="L16" s="13"/>
      <c r="M16" s="13"/>
      <c r="N16" s="13"/>
      <c r="O16" s="13"/>
      <c r="P16" s="13"/>
      <c r="Q16" s="22"/>
    </row>
    <row r="17" spans="1:17" ht="32.25" customHeight="1" x14ac:dyDescent="0.25">
      <c r="A17" s="45" t="s">
        <v>32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1:17" ht="15" customHeight="1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</row>
    <row r="19" spans="1:17" ht="18" customHeight="1" x14ac:dyDescent="0.25">
      <c r="A19" s="44" t="s">
        <v>33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</row>
    <row r="20" spans="1:17" ht="15.75" x14ac:dyDescent="0.25">
      <c r="A20" s="8"/>
      <c r="B20" s="46"/>
    </row>
    <row r="21" spans="1:17" ht="15.75" x14ac:dyDescent="0.25">
      <c r="A21" s="8"/>
      <c r="B21" s="46"/>
    </row>
    <row r="22" spans="1:17" ht="15.75" x14ac:dyDescent="0.25">
      <c r="A22" s="46"/>
      <c r="B22" s="46"/>
    </row>
  </sheetData>
  <mergeCells count="18">
    <mergeCell ref="A19:Q19"/>
    <mergeCell ref="A17:Q17"/>
    <mergeCell ref="B20:B21"/>
    <mergeCell ref="A22:B22"/>
    <mergeCell ref="A18:Q18"/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2026-08-14T04:46:40Z</dcterms:modified>
</cp:coreProperties>
</file>