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нты\Грант 2026\Лазертак\Публикация\"/>
    </mc:Choice>
  </mc:AlternateContent>
  <bookViews>
    <workbookView xWindow="0" yWindow="0" windowWidth="24000" windowHeight="9735"/>
  </bookViews>
  <sheets>
    <sheet name=" Обоснование" sheetId="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6" l="1"/>
  <c r="J15" i="6" l="1"/>
  <c r="J16" i="6"/>
  <c r="J17" i="6"/>
  <c r="J18" i="6"/>
  <c r="J19" i="6"/>
  <c r="J14" i="6"/>
  <c r="H19" i="6"/>
  <c r="I19" i="6" s="1"/>
  <c r="H18" i="6" l="1"/>
  <c r="I18" i="6" s="1"/>
  <c r="H17" i="6"/>
  <c r="I17" i="6" s="1"/>
  <c r="H16" i="6"/>
  <c r="I16" i="6" s="1"/>
  <c r="H15" i="6" l="1"/>
  <c r="I15" i="6" s="1"/>
  <c r="H14" i="6" l="1"/>
  <c r="I14" i="6" s="1"/>
</calcChain>
</file>

<file path=xl/sharedStrings.xml><?xml version="1.0" encoding="utf-8"?>
<sst xmlns="http://schemas.openxmlformats.org/spreadsheetml/2006/main" count="35" uniqueCount="31">
  <si>
    <t>Ед. изм.</t>
  </si>
  <si>
    <t>№ п/п</t>
  </si>
  <si>
    <t>Итого:</t>
  </si>
  <si>
    <t>Среднее арифметическое значение цены, руб.</t>
  </si>
  <si>
    <t>Коэффициент вариации, %</t>
  </si>
  <si>
    <t>НМЦК методом сопоставимых рыночных цен (анализа рынка) определяется по формуле:</t>
  </si>
  <si>
    <t>где:</t>
  </si>
  <si>
    <t>Начальная 
(максимальная) 
цена контракта, 
руб.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</si>
  <si>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</si>
  <si>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Кол-во (объем)</t>
  </si>
  <si>
    <t>Цена за единицу измерения (руб.)</t>
  </si>
  <si>
    <t>(подпись)</t>
  </si>
  <si>
    <t>Начальная (максимальная) цена контракта определена методом сопоставимых рыночных цен (анализ рынка).</t>
  </si>
  <si>
    <t>Наименование товара</t>
  </si>
  <si>
    <t>Штука</t>
  </si>
  <si>
    <t xml:space="preserve">Федеральное государственное бюджетное образовательное учреждение высшего образования «Великолукская государственная сельскохозяйственная академия» </t>
  </si>
  <si>
    <t>штука</t>
  </si>
  <si>
    <t>_______________Антонова Н.А.</t>
  </si>
  <si>
    <t xml:space="preserve"> Поставка игрового комплекта для реализации проекта «#ГТО_НАШ_ОГИЕНТИР»</t>
  </si>
  <si>
    <t xml:space="preserve">Умный пульт PRO v2 или эквивалент </t>
  </si>
  <si>
    <t xml:space="preserve">Игровой комплект
«Базовая аптечка» или эквивалент 
</t>
  </si>
  <si>
    <t xml:space="preserve">Зарядное устройство
«Светлячок» или эквивалент 
</t>
  </si>
  <si>
    <t xml:space="preserve">Зарядное устройство
«Паук» или эквивалент 
</t>
  </si>
  <si>
    <t xml:space="preserve">Smart RGB-повязка или эквивалент </t>
  </si>
  <si>
    <t>Предложение 1 КП № 440 от 23.06.2026г Вход. № 2264 от 23.06.2026г</t>
  </si>
  <si>
    <t>Предложение 2  КП№  2487 от 23.06.2026 г Вход. № 2226 от 23.06.2026г</t>
  </si>
  <si>
    <t>Предложение 3 КП № 55252 от 23.06.2026г Вход № 2265 от 23.06.2026г</t>
  </si>
  <si>
    <t xml:space="preserve">Игровой комплект АК-25 "Хищник"    или эквивалент </t>
  </si>
  <si>
    <t>Дата подготовки обоснования НМЦК: 23.06.2026г.</t>
  </si>
  <si>
    <t>ОБОСНОВАНИЕ НАЧАЛЬНОЙ (МАКСИМАЛЬНОЙ) ЦЕНЫ ДОГОВОРА</t>
  </si>
  <si>
    <t>НМЦД, определяемая методом сопоставимых рыночных цен (анализа рынка);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</si>
</sst>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i/>
      <sz val="12"/>
      <color rgb="FF0000FF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14"/>
      <color indexed="8"/>
      <name val="PT Astra Serif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PT Astra Serif"/>
      <family val="1"/>
      <charset val="204"/>
    </font>
    <font>
      <sz val="12"/>
      <name val="PT Astra Serif"/>
      <family val="1"/>
      <charset val="204"/>
    </font>
    <font>
      <u/>
      <sz val="12"/>
      <name val="PT Astra Serif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  <xf numFmtId="0" fontId="9" fillId="0" borderId="0"/>
  </cellStyleXfs>
  <cellXfs count="44">
    <xf numFmtId="0" fontId="0" fillId="0" borderId="0" xfId="0"/>
    <xf numFmtId="0" fontId="4" fillId="0" borderId="0" xfId="1" applyFont="1"/>
    <xf numFmtId="0" fontId="3" fillId="0" borderId="0" xfId="1" applyFont="1"/>
    <xf numFmtId="0" fontId="7" fillId="0" borderId="0" xfId="1" applyFont="1"/>
    <xf numFmtId="0" fontId="8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3" borderId="1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0" xfId="1" applyFont="1"/>
    <xf numFmtId="0" fontId="16" fillId="0" borderId="0" xfId="0" applyFont="1" applyAlignment="1">
      <alignment vertical="center" wrapText="1"/>
    </xf>
    <xf numFmtId="0" fontId="8" fillId="0" borderId="0" xfId="1" applyFont="1" applyAlignment="1">
      <alignment horizontal="center"/>
    </xf>
    <xf numFmtId="0" fontId="15" fillId="2" borderId="1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right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2" fontId="16" fillId="3" borderId="1" xfId="1" applyNumberFormat="1" applyFont="1" applyFill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2" fontId="8" fillId="3" borderId="1" xfId="1" applyNumberFormat="1" applyFont="1" applyFill="1" applyBorder="1" applyAlignment="1">
      <alignment horizontal="center" vertical="center" wrapText="1"/>
    </xf>
    <xf numFmtId="4" fontId="8" fillId="0" borderId="0" xfId="1" applyNumberFormat="1" applyFont="1" applyAlignment="1">
      <alignment horizontal="center"/>
    </xf>
    <xf numFmtId="0" fontId="6" fillId="0" borderId="0" xfId="1" applyFont="1"/>
    <xf numFmtId="0" fontId="20" fillId="3" borderId="0" xfId="0" applyFont="1" applyFill="1"/>
    <xf numFmtId="0" fontId="6" fillId="3" borderId="0" xfId="1" applyFont="1" applyFill="1"/>
    <xf numFmtId="0" fontId="20" fillId="0" borderId="0" xfId="0" applyFont="1"/>
    <xf numFmtId="0" fontId="21" fillId="0" borderId="0" xfId="0" applyFont="1"/>
    <xf numFmtId="0" fontId="3" fillId="0" borderId="0" xfId="1" applyFont="1" applyBorder="1"/>
    <xf numFmtId="4" fontId="16" fillId="0" borderId="1" xfId="1" applyNumberFormat="1" applyFont="1" applyBorder="1" applyAlignment="1">
      <alignment horizontal="center" vertical="center" wrapText="1"/>
    </xf>
    <xf numFmtId="4" fontId="19" fillId="0" borderId="0" xfId="1" applyNumberFormat="1" applyFont="1" applyBorder="1" applyAlignment="1"/>
    <xf numFmtId="0" fontId="6" fillId="0" borderId="0" xfId="1" applyFont="1" applyAlignment="1">
      <alignment horizontal="right"/>
    </xf>
    <xf numFmtId="0" fontId="19" fillId="2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19" fillId="0" borderId="1" xfId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4" fontId="19" fillId="0" borderId="1" xfId="1" applyNumberFormat="1" applyFont="1" applyBorder="1" applyAlignment="1">
      <alignment horizontal="center"/>
    </xf>
    <xf numFmtId="0" fontId="18" fillId="0" borderId="0" xfId="0" applyFont="1" applyAlignment="1">
      <alignment horizontal="right" vertical="center" wrapText="1"/>
    </xf>
  </cellXfs>
  <cellStyles count="5">
    <cellStyle name="Excel Built-in Normal" xfId="1"/>
    <cellStyle name="S10" xfId="2"/>
    <cellStyle name="S9" xfId="3"/>
    <cellStyle name="Обычный" xfId="0" builtinId="0"/>
    <cellStyle name="Обычный 2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28575</xdr:rowOff>
    </xdr:from>
    <xdr:to>
      <xdr:col>4</xdr:col>
      <xdr:colOff>581025</xdr:colOff>
      <xdr:row>7</xdr:row>
      <xdr:rowOff>428625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28925" y="2314575"/>
          <a:ext cx="14287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9</xdr:row>
      <xdr:rowOff>638175</xdr:rowOff>
    </xdr:from>
    <xdr:to>
      <xdr:col>1</xdr:col>
      <xdr:colOff>190500</xdr:colOff>
      <xdr:row>9</xdr:row>
      <xdr:rowOff>866775</xdr:rowOff>
    </xdr:to>
    <xdr:pic>
      <xdr:nvPicPr>
        <xdr:cNvPr id="1027" name="Рисунок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3657600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8</xdr:row>
      <xdr:rowOff>38100</xdr:rowOff>
    </xdr:from>
    <xdr:to>
      <xdr:col>1</xdr:col>
      <xdr:colOff>714375</xdr:colOff>
      <xdr:row>8</xdr:row>
      <xdr:rowOff>266700</xdr:rowOff>
    </xdr:to>
    <xdr:pic>
      <xdr:nvPicPr>
        <xdr:cNvPr id="4" name="Рисунок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1475" y="2486025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A6" sqref="A6:J6"/>
    </sheetView>
  </sheetViews>
  <sheetFormatPr defaultColWidth="9.28515625" defaultRowHeight="12"/>
  <cols>
    <col min="1" max="1" width="4.5703125" style="1" customWidth="1"/>
    <col min="2" max="2" width="42.7109375" style="1" customWidth="1"/>
    <col min="3" max="3" width="8.5703125" style="1" customWidth="1"/>
    <col min="4" max="4" width="9.140625" style="1" customWidth="1"/>
    <col min="5" max="5" width="16.85546875" style="1" customWidth="1"/>
    <col min="6" max="6" width="16.28515625" style="1" customWidth="1"/>
    <col min="7" max="7" width="16" style="1" customWidth="1"/>
    <col min="8" max="8" width="14.5703125" style="1" customWidth="1"/>
    <col min="9" max="9" width="15" style="1" customWidth="1"/>
    <col min="10" max="10" width="14.5703125" style="1" customWidth="1"/>
    <col min="11" max="11" width="14.7109375" style="1" customWidth="1"/>
    <col min="12" max="12" width="14.85546875" style="1" customWidth="1"/>
    <col min="13" max="13" width="15.5703125" style="1" customWidth="1"/>
    <col min="14" max="16384" width="9.28515625" style="1"/>
  </cols>
  <sheetData>
    <row r="1" spans="1:13" ht="15.75">
      <c r="G1" s="31"/>
      <c r="H1" s="31"/>
      <c r="I1" s="31"/>
      <c r="J1" s="31"/>
    </row>
    <row r="2" spans="1:13" ht="18" customHeight="1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5"/>
      <c r="L2" s="5"/>
      <c r="M2" s="5"/>
    </row>
    <row r="3" spans="1:13" ht="45.75" customHeight="1">
      <c r="A3" s="38" t="s">
        <v>18</v>
      </c>
      <c r="B3" s="38"/>
      <c r="C3" s="38"/>
      <c r="D3" s="38"/>
      <c r="E3" s="38"/>
      <c r="F3" s="38"/>
      <c r="G3" s="38"/>
      <c r="H3" s="38"/>
      <c r="I3" s="38"/>
      <c r="J3" s="38"/>
      <c r="K3" s="5"/>
      <c r="L3" s="5"/>
      <c r="M3" s="5"/>
    </row>
    <row r="4" spans="1:13" ht="35.25" customHeight="1">
      <c r="A4" s="34" t="s">
        <v>15</v>
      </c>
      <c r="B4" s="34"/>
      <c r="C4" s="34"/>
      <c r="D4" s="34"/>
      <c r="E4" s="34"/>
      <c r="F4" s="34"/>
      <c r="G4" s="34"/>
      <c r="H4" s="34"/>
      <c r="I4" s="34"/>
      <c r="J4" s="34"/>
      <c r="K4" s="5"/>
      <c r="L4" s="5"/>
      <c r="M4" s="5"/>
    </row>
    <row r="5" spans="1:13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5"/>
      <c r="L5" s="5"/>
      <c r="M5" s="5"/>
    </row>
    <row r="6" spans="1:13" s="7" customFormat="1" ht="21.75" customHeight="1">
      <c r="A6" s="37" t="s">
        <v>12</v>
      </c>
      <c r="B6" s="37"/>
      <c r="C6" s="37"/>
      <c r="D6" s="37"/>
      <c r="E6" s="37"/>
      <c r="F6" s="37"/>
      <c r="G6" s="37"/>
      <c r="H6" s="37"/>
      <c r="I6" s="37"/>
      <c r="J6" s="37"/>
      <c r="K6" s="6"/>
      <c r="L6" s="6"/>
      <c r="M6" s="6"/>
    </row>
    <row r="7" spans="1:13" ht="15.75">
      <c r="A7" s="36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5"/>
      <c r="L7" s="5"/>
      <c r="M7" s="5"/>
    </row>
    <row r="8" spans="1:13" ht="31.5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5"/>
      <c r="L8" s="5"/>
      <c r="M8" s="5"/>
    </row>
    <row r="9" spans="1:13" ht="16.5" customHeight="1">
      <c r="A9" s="12" t="s">
        <v>6</v>
      </c>
      <c r="B9" s="43" t="s">
        <v>30</v>
      </c>
      <c r="C9" s="43"/>
      <c r="D9" s="43"/>
      <c r="E9" s="43"/>
      <c r="F9" s="43"/>
      <c r="G9" s="12"/>
      <c r="H9" s="12"/>
      <c r="I9" s="12"/>
      <c r="J9" s="12"/>
    </row>
    <row r="10" spans="1:13" ht="102.75" customHeight="1">
      <c r="A10" s="13"/>
      <c r="B10" s="36" t="s">
        <v>8</v>
      </c>
      <c r="C10" s="36"/>
      <c r="D10" s="36"/>
      <c r="E10" s="36"/>
      <c r="F10" s="36"/>
      <c r="G10" s="36"/>
      <c r="H10" s="36"/>
      <c r="I10" s="36"/>
      <c r="J10" s="36"/>
    </row>
    <row r="11" spans="1:13" ht="15.75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3" ht="28.5" customHeight="1">
      <c r="A12" s="32" t="s">
        <v>1</v>
      </c>
      <c r="B12" s="32" t="s">
        <v>13</v>
      </c>
      <c r="C12" s="32" t="s">
        <v>0</v>
      </c>
      <c r="D12" s="32" t="s">
        <v>9</v>
      </c>
      <c r="E12" s="32" t="s">
        <v>10</v>
      </c>
      <c r="F12" s="32"/>
      <c r="G12" s="32"/>
      <c r="H12" s="32" t="s">
        <v>3</v>
      </c>
      <c r="I12" s="32" t="s">
        <v>4</v>
      </c>
      <c r="J12" s="32" t="s">
        <v>7</v>
      </c>
    </row>
    <row r="13" spans="1:13" s="2" customFormat="1" ht="119.25" customHeight="1">
      <c r="A13" s="32"/>
      <c r="B13" s="32"/>
      <c r="C13" s="32"/>
      <c r="D13" s="32"/>
      <c r="E13" s="14" t="s">
        <v>24</v>
      </c>
      <c r="F13" s="14" t="s">
        <v>25</v>
      </c>
      <c r="G13" s="14" t="s">
        <v>26</v>
      </c>
      <c r="H13" s="32"/>
      <c r="I13" s="32"/>
      <c r="J13" s="35"/>
      <c r="K13" s="28"/>
      <c r="L13" s="28"/>
      <c r="M13" s="28"/>
    </row>
    <row r="14" spans="1:13" s="2" customFormat="1" ht="50.25" customHeight="1">
      <c r="A14" s="15">
        <v>1</v>
      </c>
      <c r="B14" s="8" t="s">
        <v>27</v>
      </c>
      <c r="C14" s="16" t="s">
        <v>14</v>
      </c>
      <c r="D14" s="17">
        <v>12</v>
      </c>
      <c r="E14" s="18">
        <v>26000</v>
      </c>
      <c r="F14" s="18">
        <v>26000</v>
      </c>
      <c r="G14" s="18">
        <v>24500</v>
      </c>
      <c r="H14" s="19">
        <f t="shared" ref="H14:H18" si="0">ROUND(SUM(E14,F14,G14)/3,2)</f>
        <v>25500</v>
      </c>
      <c r="I14" s="19">
        <f t="shared" ref="I14:I18" si="1">SQRT(VARA(E14,F14,G14))/H14*100</f>
        <v>3.3961780540566222</v>
      </c>
      <c r="J14" s="29">
        <f>D14*G14</f>
        <v>294000</v>
      </c>
      <c r="K14" s="28"/>
      <c r="L14" s="28"/>
      <c r="M14" s="28"/>
    </row>
    <row r="15" spans="1:13" s="2" customFormat="1" ht="50.25" customHeight="1">
      <c r="A15" s="15">
        <v>2</v>
      </c>
      <c r="B15" s="9" t="s">
        <v>23</v>
      </c>
      <c r="C15" s="20" t="s">
        <v>16</v>
      </c>
      <c r="D15" s="17">
        <v>12</v>
      </c>
      <c r="E15" s="21">
        <v>8332.5</v>
      </c>
      <c r="F15" s="21">
        <v>9000</v>
      </c>
      <c r="G15" s="21">
        <v>7584</v>
      </c>
      <c r="H15" s="19">
        <f t="shared" si="0"/>
        <v>8305.5</v>
      </c>
      <c r="I15" s="19">
        <f t="shared" si="1"/>
        <v>8.5291194708153615</v>
      </c>
      <c r="J15" s="29">
        <f t="shared" ref="J15:J19" si="2">D15*G15</f>
        <v>91008</v>
      </c>
      <c r="K15" s="28"/>
      <c r="L15" s="28"/>
      <c r="M15" s="28"/>
    </row>
    <row r="16" spans="1:13" s="2" customFormat="1" ht="50.25" customHeight="1">
      <c r="A16" s="15">
        <v>3</v>
      </c>
      <c r="B16" s="10" t="s">
        <v>22</v>
      </c>
      <c r="C16" s="20" t="s">
        <v>16</v>
      </c>
      <c r="D16" s="17">
        <v>1</v>
      </c>
      <c r="E16" s="21">
        <v>9250</v>
      </c>
      <c r="F16" s="21">
        <v>8900</v>
      </c>
      <c r="G16" s="21">
        <v>8100</v>
      </c>
      <c r="H16" s="19">
        <f t="shared" si="0"/>
        <v>8750</v>
      </c>
      <c r="I16" s="19">
        <f t="shared" si="1"/>
        <v>6.7370434986009125</v>
      </c>
      <c r="J16" s="29">
        <f t="shared" si="2"/>
        <v>8100</v>
      </c>
      <c r="K16" s="28"/>
      <c r="L16" s="28"/>
      <c r="M16" s="28"/>
    </row>
    <row r="17" spans="1:13" s="2" customFormat="1" ht="50.25" customHeight="1">
      <c r="A17" s="15">
        <v>4</v>
      </c>
      <c r="B17" s="10" t="s">
        <v>21</v>
      </c>
      <c r="C17" s="20" t="s">
        <v>16</v>
      </c>
      <c r="D17" s="17">
        <v>1</v>
      </c>
      <c r="E17" s="21">
        <v>9250</v>
      </c>
      <c r="F17" s="21">
        <v>8900</v>
      </c>
      <c r="G17" s="21">
        <v>8100</v>
      </c>
      <c r="H17" s="19">
        <f t="shared" si="0"/>
        <v>8750</v>
      </c>
      <c r="I17" s="19">
        <f t="shared" si="1"/>
        <v>6.7370434986009125</v>
      </c>
      <c r="J17" s="29">
        <f t="shared" si="2"/>
        <v>8100</v>
      </c>
      <c r="K17" s="28"/>
      <c r="L17" s="28"/>
      <c r="M17" s="28"/>
    </row>
    <row r="18" spans="1:13" s="2" customFormat="1" ht="50.25" customHeight="1">
      <c r="A18" s="15">
        <v>5</v>
      </c>
      <c r="B18" s="10" t="s">
        <v>20</v>
      </c>
      <c r="C18" s="20" t="s">
        <v>16</v>
      </c>
      <c r="D18" s="17">
        <v>2</v>
      </c>
      <c r="E18" s="21">
        <v>11155</v>
      </c>
      <c r="F18" s="21">
        <v>7950</v>
      </c>
      <c r="G18" s="21">
        <v>10900</v>
      </c>
      <c r="H18" s="19">
        <f t="shared" si="0"/>
        <v>10001.67</v>
      </c>
      <c r="I18" s="19">
        <f t="shared" si="1"/>
        <v>17.810667394816821</v>
      </c>
      <c r="J18" s="29">
        <f t="shared" si="2"/>
        <v>21800</v>
      </c>
      <c r="K18" s="28"/>
      <c r="L18" s="28"/>
      <c r="M18" s="28"/>
    </row>
    <row r="19" spans="1:13" s="2" customFormat="1" ht="50.25" customHeight="1">
      <c r="A19" s="15">
        <v>6</v>
      </c>
      <c r="B19" s="10" t="s">
        <v>19</v>
      </c>
      <c r="C19" s="20" t="s">
        <v>16</v>
      </c>
      <c r="D19" s="17">
        <v>1</v>
      </c>
      <c r="E19" s="21">
        <v>10990</v>
      </c>
      <c r="F19" s="21">
        <v>17000</v>
      </c>
      <c r="G19" s="21">
        <v>10592</v>
      </c>
      <c r="H19" s="19">
        <f t="shared" ref="H19" si="3">ROUND(SUM(E19,F19,G19)/3,2)</f>
        <v>12860.67</v>
      </c>
      <c r="I19" s="19">
        <f t="shared" ref="I19" si="4">SQRT(VARA(E19,F19,G19))/H19*100</f>
        <v>27.91679657669804</v>
      </c>
      <c r="J19" s="29">
        <f t="shared" si="2"/>
        <v>10592</v>
      </c>
      <c r="K19" s="28"/>
      <c r="L19" s="28"/>
      <c r="M19" s="28"/>
    </row>
    <row r="20" spans="1:13" ht="12.75" customHeight="1">
      <c r="A20" s="40" t="s">
        <v>2</v>
      </c>
      <c r="B20" s="40"/>
      <c r="C20" s="40"/>
      <c r="D20" s="40"/>
      <c r="E20" s="40"/>
      <c r="F20" s="40"/>
      <c r="G20" s="40"/>
      <c r="H20" s="40"/>
      <c r="I20" s="41"/>
      <c r="J20" s="42">
        <f>SUM(J14:J19)</f>
        <v>433600</v>
      </c>
      <c r="K20" s="30"/>
      <c r="L20" s="30"/>
      <c r="M20" s="30"/>
    </row>
    <row r="21" spans="1:13" ht="12" customHeight="1">
      <c r="A21" s="40"/>
      <c r="B21" s="40"/>
      <c r="C21" s="40"/>
      <c r="D21" s="40"/>
      <c r="E21" s="40"/>
      <c r="F21" s="40"/>
      <c r="G21" s="40"/>
      <c r="H21" s="40"/>
      <c r="I21" s="41"/>
      <c r="J21" s="42"/>
      <c r="K21" s="30"/>
      <c r="L21" s="30"/>
      <c r="M21" s="30"/>
    </row>
    <row r="22" spans="1:13" ht="15.75">
      <c r="A22" s="4"/>
      <c r="B22" s="4"/>
      <c r="C22" s="4"/>
      <c r="D22" s="4"/>
      <c r="E22" s="4"/>
      <c r="F22" s="4"/>
      <c r="G22" s="4"/>
      <c r="H22" s="4"/>
      <c r="I22" s="4"/>
      <c r="J22" s="22"/>
    </row>
    <row r="23" spans="1:13" ht="15.75">
      <c r="A23" s="3"/>
      <c r="B23" s="4"/>
      <c r="C23" s="4"/>
      <c r="D23" s="4"/>
      <c r="E23" s="4"/>
      <c r="F23" s="4"/>
      <c r="G23" s="4"/>
      <c r="H23" s="4"/>
      <c r="I23" s="4"/>
      <c r="J23" s="4"/>
    </row>
    <row r="24" spans="1:13" ht="15.75">
      <c r="A24" s="4"/>
      <c r="B24" s="4"/>
      <c r="C24" s="4"/>
      <c r="D24" s="4"/>
      <c r="E24" s="4"/>
      <c r="F24" s="4"/>
      <c r="G24" s="4"/>
      <c r="H24" s="4"/>
      <c r="I24" s="4"/>
      <c r="J24" s="22"/>
    </row>
    <row r="25" spans="1:13" ht="15.75">
      <c r="A25" s="23"/>
      <c r="B25" s="24" t="s">
        <v>28</v>
      </c>
      <c r="C25" s="25"/>
      <c r="D25" s="23"/>
      <c r="E25" s="23"/>
      <c r="F25" s="23"/>
      <c r="G25" s="23"/>
      <c r="H25" s="23"/>
      <c r="I25" s="23"/>
      <c r="J25" s="23"/>
    </row>
    <row r="26" spans="1:13" ht="15.75">
      <c r="A26" s="23"/>
      <c r="B26" s="26"/>
      <c r="C26" s="23"/>
      <c r="D26" s="23"/>
      <c r="E26" s="23"/>
      <c r="F26" s="23"/>
      <c r="G26" s="23"/>
      <c r="H26" s="23"/>
      <c r="I26" s="23"/>
      <c r="J26" s="23"/>
    </row>
    <row r="27" spans="1:13" ht="15.75">
      <c r="A27" s="23"/>
      <c r="B27" s="26"/>
      <c r="C27" s="23"/>
      <c r="D27" s="23"/>
      <c r="E27" s="23"/>
      <c r="F27" s="23"/>
      <c r="G27" s="23"/>
      <c r="H27" s="23"/>
      <c r="I27" s="23"/>
      <c r="J27" s="23"/>
    </row>
    <row r="28" spans="1:13" ht="15.75">
      <c r="A28" s="23"/>
      <c r="B28" s="27"/>
      <c r="C28" s="23"/>
      <c r="D28" s="23"/>
      <c r="E28" s="23"/>
      <c r="F28" s="23"/>
      <c r="G28" s="23"/>
      <c r="H28" s="23"/>
      <c r="I28" s="23"/>
      <c r="J28" s="23"/>
    </row>
    <row r="29" spans="1:13" ht="15.75">
      <c r="A29" s="23"/>
      <c r="B29" s="26" t="s">
        <v>17</v>
      </c>
      <c r="C29" s="23"/>
      <c r="D29" s="23"/>
      <c r="E29" s="23"/>
      <c r="F29" s="23"/>
      <c r="G29" s="23"/>
      <c r="H29" s="23"/>
      <c r="I29" s="23"/>
      <c r="J29" s="23"/>
    </row>
    <row r="30" spans="1:13" ht="15.75">
      <c r="A30" s="23"/>
      <c r="B30" s="26" t="s">
        <v>11</v>
      </c>
      <c r="C30" s="23"/>
      <c r="D30" s="23"/>
      <c r="E30" s="23"/>
      <c r="F30" s="23"/>
      <c r="G30" s="23"/>
      <c r="H30" s="23"/>
      <c r="I30" s="23"/>
      <c r="J30" s="23"/>
    </row>
    <row r="31" spans="1:13" ht="15.75">
      <c r="A31" s="23"/>
      <c r="B31" s="23"/>
      <c r="C31" s="23"/>
      <c r="D31" s="23"/>
      <c r="E31" s="23"/>
      <c r="F31" s="23"/>
      <c r="G31" s="23"/>
      <c r="H31" s="23"/>
      <c r="I31" s="23"/>
      <c r="J31" s="23"/>
    </row>
  </sheetData>
  <sheetProtection selectLockedCells="1" selectUnlockedCells="1"/>
  <mergeCells count="20">
    <mergeCell ref="A20:H21"/>
    <mergeCell ref="I20:I21"/>
    <mergeCell ref="J20:J21"/>
    <mergeCell ref="B9:F9"/>
    <mergeCell ref="G1:J1"/>
    <mergeCell ref="C12:C13"/>
    <mergeCell ref="D12:D13"/>
    <mergeCell ref="E12:G12"/>
    <mergeCell ref="A2:J2"/>
    <mergeCell ref="A4:J4"/>
    <mergeCell ref="I12:I13"/>
    <mergeCell ref="B12:B13"/>
    <mergeCell ref="H12:H13"/>
    <mergeCell ref="J12:J13"/>
    <mergeCell ref="B10:J10"/>
    <mergeCell ref="A6:J6"/>
    <mergeCell ref="A3:J3"/>
    <mergeCell ref="A12:A13"/>
    <mergeCell ref="A7:J7"/>
    <mergeCell ref="A8:J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5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Обоснование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User</cp:lastModifiedBy>
  <cp:lastPrinted>2026-06-23T08:47:39Z</cp:lastPrinted>
  <dcterms:created xsi:type="dcterms:W3CDTF">2013-01-30T02:33:10Z</dcterms:created>
  <dcterms:modified xsi:type="dcterms:W3CDTF">2026-06-25T08:17:46Z</dcterms:modified>
</cp:coreProperties>
</file>