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576" windowHeight="12504"/>
  </bookViews>
  <sheets>
    <sheet name="обосн" sheetId="8" r:id="rId1"/>
  </sheets>
  <definedNames>
    <definedName name="_xlnm.Print_Area" localSheetId="0">обосн!$A$1:$U$22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" i="8"/>
  <c r="J14"/>
  <c r="I14"/>
  <c r="M9"/>
  <c r="N9"/>
  <c r="O9" s="1"/>
  <c r="P9"/>
  <c r="Q9" s="1"/>
  <c r="R9" s="1"/>
  <c r="S9" s="1"/>
  <c r="M10"/>
  <c r="N10"/>
  <c r="P10"/>
  <c r="Q10" s="1"/>
  <c r="R10" s="1"/>
  <c r="S10" s="1"/>
  <c r="M11"/>
  <c r="N11"/>
  <c r="P11"/>
  <c r="Q11" s="1"/>
  <c r="R11" s="1"/>
  <c r="S11" s="1"/>
  <c r="M12"/>
  <c r="N12"/>
  <c r="P12"/>
  <c r="Q12" s="1"/>
  <c r="R12" s="1"/>
  <c r="S12" s="1"/>
  <c r="M13"/>
  <c r="N13"/>
  <c r="P13"/>
  <c r="Q13" s="1"/>
  <c r="R13" s="1"/>
  <c r="S13" s="1"/>
  <c r="E9"/>
  <c r="F9"/>
  <c r="G9"/>
  <c r="E10"/>
  <c r="F10"/>
  <c r="G10"/>
  <c r="E11"/>
  <c r="F11"/>
  <c r="G11"/>
  <c r="E12"/>
  <c r="F12"/>
  <c r="G12"/>
  <c r="E13"/>
  <c r="F13"/>
  <c r="G13"/>
  <c r="O11" l="1"/>
  <c r="O13"/>
  <c r="O12"/>
  <c r="O10"/>
  <c r="S14"/>
  <c r="E14" l="1"/>
  <c r="G14"/>
  <c r="F14"/>
  <c r="M15"/>
  <c r="H14" l="1"/>
  <c r="P16" s="1"/>
</calcChain>
</file>

<file path=xl/sharedStrings.xml><?xml version="1.0" encoding="utf-8"?>
<sst xmlns="http://schemas.openxmlformats.org/spreadsheetml/2006/main" count="41" uniqueCount="37">
  <si>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</si>
  <si>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</si>
  <si>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</si>
  <si>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</si>
  <si>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</si>
  <si>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</si>
  <si>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</si>
  <si>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</si>
  <si>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</si>
  <si>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</si>
  <si>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</si>
  <si>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</si>
  <si>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</si>
  <si>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</si>
  <si>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</si>
  <si>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</si>
  <si>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</si>
  <si>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</si>
  <si>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</si>
  <si>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</si>
  <si>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</si>
  <si>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</si>
  <si>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Наименование объекта закупки</t>
  </si>
  <si>
    <t>По итогам анализа рынка лучшей ценой является цена поставщика, предложившего наименьшую цену:</t>
  </si>
  <si>
    <t>шт</t>
  </si>
  <si>
    <t>Поставка хозяйственных товаров</t>
  </si>
  <si>
    <t>Труба гофра ПНД.20мм</t>
  </si>
  <si>
    <t>м</t>
  </si>
  <si>
    <t>Предохранитель(плавкие вставки)25А</t>
  </si>
  <si>
    <t>Предохранитель(плавкие вставки)20А</t>
  </si>
  <si>
    <t>Предохранитель(плавкие вставки)50А</t>
  </si>
  <si>
    <t>Предохранитель(плавкие вставки)100А</t>
  </si>
  <si>
    <t>ООО"Регламент".</t>
  </si>
  <si>
    <t>ООО"Нева-Электро"</t>
  </si>
  <si>
    <t>ООО"Вятка-Свет"</t>
  </si>
  <si>
    <t>Инженер ОМТС и ГЗ_______________________О.М.Березовская</t>
  </si>
  <si>
    <t>Дата подготовки обоснования НМЦК 20.07.2026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</si>
</sst>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10" fillId="0" borderId="0" xfId="0" applyFont="1" applyBorder="1"/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2" fontId="13" fillId="0" borderId="0" xfId="0" applyNumberFormat="1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2" fontId="14" fillId="0" borderId="1" xfId="0" applyNumberFormat="1" applyFont="1" applyFill="1" applyBorder="1" applyAlignment="1">
      <alignment horizontal="center" vertical="center" wrapText="1"/>
    </xf>
    <xf numFmtId="2" fontId="12" fillId="5" borderId="1" xfId="0" applyNumberFormat="1" applyFont="1" applyFill="1" applyBorder="1" applyAlignment="1">
      <alignment horizontal="center" vertical="center" wrapText="1"/>
    </xf>
    <xf numFmtId="2" fontId="14" fillId="5" borderId="1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6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7</xdr:row>
      <xdr:rowOff>952500</xdr:rowOff>
    </xdr:from>
    <xdr:to>
      <xdr:col>15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7</xdr:row>
      <xdr:rowOff>923925</xdr:rowOff>
    </xdr:from>
    <xdr:to>
      <xdr:col>13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7</xdr:row>
      <xdr:rowOff>1600200</xdr:rowOff>
    </xdr:from>
    <xdr:to>
      <xdr:col>15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5"/>
  <sheetViews>
    <sheetView tabSelected="1" topLeftCell="A2" zoomScale="70" zoomScaleNormal="70" zoomScaleSheetLayoutView="70" workbookViewId="0">
      <selection activeCell="C5" sqref="C5:S5"/>
    </sheetView>
  </sheetViews>
  <sheetFormatPr defaultRowHeight="13.2"/>
  <cols>
    <col min="1" max="1" width="4.6640625" style="1" customWidth="1"/>
    <col min="2" max="2" width="29.109375" style="1" customWidth="1"/>
    <col min="3" max="3" width="5.88671875" style="1" customWidth="1"/>
    <col min="4" max="4" width="6.88671875" style="1" customWidth="1"/>
    <col min="5" max="5" width="20.5546875" style="1" hidden="1" customWidth="1"/>
    <col min="6" max="6" width="23.33203125" style="1" hidden="1" customWidth="1"/>
    <col min="7" max="7" width="20.5546875" style="1" hidden="1" customWidth="1"/>
    <col min="8" max="8" width="17.6640625" style="1" hidden="1" customWidth="1"/>
    <col min="9" max="9" width="9.6640625" style="1" customWidth="1"/>
    <col min="10" max="10" width="11.109375" style="1" customWidth="1"/>
    <col min="11" max="11" width="9.88671875" style="1" customWidth="1"/>
    <col min="12" max="12" width="7.33203125" style="1" customWidth="1"/>
    <col min="13" max="13" width="13.109375" style="1" customWidth="1"/>
    <col min="14" max="14" width="15.44140625" style="1" customWidth="1"/>
    <col min="15" max="15" width="14.33203125" style="1" customWidth="1"/>
    <col min="16" max="16" width="22.6640625" style="1" customWidth="1"/>
    <col min="17" max="17" width="13.88671875" style="1" customWidth="1"/>
    <col min="18" max="18" width="17" style="1" customWidth="1"/>
    <col min="19" max="19" width="19.88671875" style="1" customWidth="1"/>
    <col min="20" max="21" width="9.109375" style="1" hidden="1" customWidth="1"/>
    <col min="22" max="260" width="9.109375" style="1"/>
    <col min="261" max="261" width="4.6640625" style="1" customWidth="1"/>
    <col min="262" max="262" width="30.109375" style="1" customWidth="1"/>
    <col min="263" max="263" width="5.88671875" style="1" customWidth="1"/>
    <col min="264" max="264" width="6.88671875" style="1" customWidth="1"/>
    <col min="265" max="265" width="9.6640625" style="1" customWidth="1"/>
    <col min="266" max="267" width="9.88671875" style="1" customWidth="1"/>
    <col min="268" max="268" width="6" style="1" customWidth="1"/>
    <col min="269" max="269" width="13.109375" style="1" customWidth="1"/>
    <col min="270" max="270" width="15.44140625" style="1" customWidth="1"/>
    <col min="271" max="271" width="14.33203125" style="1" customWidth="1"/>
    <col min="272" max="272" width="22.6640625" style="1" customWidth="1"/>
    <col min="273" max="273" width="13.88671875" style="1" customWidth="1"/>
    <col min="274" max="274" width="11" style="1" customWidth="1"/>
    <col min="275" max="275" width="11.33203125" style="1" customWidth="1"/>
    <col min="276" max="516" width="9.109375" style="1"/>
    <col min="517" max="517" width="4.6640625" style="1" customWidth="1"/>
    <col min="518" max="518" width="30.109375" style="1" customWidth="1"/>
    <col min="519" max="519" width="5.88671875" style="1" customWidth="1"/>
    <col min="520" max="520" width="6.88671875" style="1" customWidth="1"/>
    <col min="521" max="521" width="9.6640625" style="1" customWidth="1"/>
    <col min="522" max="523" width="9.88671875" style="1" customWidth="1"/>
    <col min="524" max="524" width="6" style="1" customWidth="1"/>
    <col min="525" max="525" width="13.109375" style="1" customWidth="1"/>
    <col min="526" max="526" width="15.44140625" style="1" customWidth="1"/>
    <col min="527" max="527" width="14.33203125" style="1" customWidth="1"/>
    <col min="528" max="528" width="22.6640625" style="1" customWidth="1"/>
    <col min="529" max="529" width="13.88671875" style="1" customWidth="1"/>
    <col min="530" max="530" width="11" style="1" customWidth="1"/>
    <col min="531" max="531" width="11.33203125" style="1" customWidth="1"/>
    <col min="532" max="772" width="9.109375" style="1"/>
    <col min="773" max="773" width="4.6640625" style="1" customWidth="1"/>
    <col min="774" max="774" width="30.109375" style="1" customWidth="1"/>
    <col min="775" max="775" width="5.88671875" style="1" customWidth="1"/>
    <col min="776" max="776" width="6.88671875" style="1" customWidth="1"/>
    <col min="777" max="777" width="9.6640625" style="1" customWidth="1"/>
    <col min="778" max="779" width="9.88671875" style="1" customWidth="1"/>
    <col min="780" max="780" width="6" style="1" customWidth="1"/>
    <col min="781" max="781" width="13.109375" style="1" customWidth="1"/>
    <col min="782" max="782" width="15.44140625" style="1" customWidth="1"/>
    <col min="783" max="783" width="14.33203125" style="1" customWidth="1"/>
    <col min="784" max="784" width="22.6640625" style="1" customWidth="1"/>
    <col min="785" max="785" width="13.88671875" style="1" customWidth="1"/>
    <col min="786" max="786" width="11" style="1" customWidth="1"/>
    <col min="787" max="787" width="11.33203125" style="1" customWidth="1"/>
    <col min="788" max="1028" width="9.109375" style="1"/>
    <col min="1029" max="1029" width="4.6640625" style="1" customWidth="1"/>
    <col min="1030" max="1030" width="30.109375" style="1" customWidth="1"/>
    <col min="1031" max="1031" width="5.88671875" style="1" customWidth="1"/>
    <col min="1032" max="1032" width="6.88671875" style="1" customWidth="1"/>
    <col min="1033" max="1033" width="9.6640625" style="1" customWidth="1"/>
    <col min="1034" max="1035" width="9.88671875" style="1" customWidth="1"/>
    <col min="1036" max="1036" width="6" style="1" customWidth="1"/>
    <col min="1037" max="1037" width="13.109375" style="1" customWidth="1"/>
    <col min="1038" max="1038" width="15.44140625" style="1" customWidth="1"/>
    <col min="1039" max="1039" width="14.33203125" style="1" customWidth="1"/>
    <col min="1040" max="1040" width="22.6640625" style="1" customWidth="1"/>
    <col min="1041" max="1041" width="13.88671875" style="1" customWidth="1"/>
    <col min="1042" max="1042" width="11" style="1" customWidth="1"/>
    <col min="1043" max="1043" width="11.33203125" style="1" customWidth="1"/>
    <col min="1044" max="1284" width="9.109375" style="1"/>
    <col min="1285" max="1285" width="4.6640625" style="1" customWidth="1"/>
    <col min="1286" max="1286" width="30.109375" style="1" customWidth="1"/>
    <col min="1287" max="1287" width="5.88671875" style="1" customWidth="1"/>
    <col min="1288" max="1288" width="6.88671875" style="1" customWidth="1"/>
    <col min="1289" max="1289" width="9.6640625" style="1" customWidth="1"/>
    <col min="1290" max="1291" width="9.88671875" style="1" customWidth="1"/>
    <col min="1292" max="1292" width="6" style="1" customWidth="1"/>
    <col min="1293" max="1293" width="13.109375" style="1" customWidth="1"/>
    <col min="1294" max="1294" width="15.44140625" style="1" customWidth="1"/>
    <col min="1295" max="1295" width="14.33203125" style="1" customWidth="1"/>
    <col min="1296" max="1296" width="22.6640625" style="1" customWidth="1"/>
    <col min="1297" max="1297" width="13.88671875" style="1" customWidth="1"/>
    <col min="1298" max="1298" width="11" style="1" customWidth="1"/>
    <col min="1299" max="1299" width="11.33203125" style="1" customWidth="1"/>
    <col min="1300" max="1540" width="9.109375" style="1"/>
    <col min="1541" max="1541" width="4.6640625" style="1" customWidth="1"/>
    <col min="1542" max="1542" width="30.109375" style="1" customWidth="1"/>
    <col min="1543" max="1543" width="5.88671875" style="1" customWidth="1"/>
    <col min="1544" max="1544" width="6.88671875" style="1" customWidth="1"/>
    <col min="1545" max="1545" width="9.6640625" style="1" customWidth="1"/>
    <col min="1546" max="1547" width="9.88671875" style="1" customWidth="1"/>
    <col min="1548" max="1548" width="6" style="1" customWidth="1"/>
    <col min="1549" max="1549" width="13.109375" style="1" customWidth="1"/>
    <col min="1550" max="1550" width="15.44140625" style="1" customWidth="1"/>
    <col min="1551" max="1551" width="14.33203125" style="1" customWidth="1"/>
    <col min="1552" max="1552" width="22.6640625" style="1" customWidth="1"/>
    <col min="1553" max="1553" width="13.88671875" style="1" customWidth="1"/>
    <col min="1554" max="1554" width="11" style="1" customWidth="1"/>
    <col min="1555" max="1555" width="11.33203125" style="1" customWidth="1"/>
    <col min="1556" max="1796" width="9.109375" style="1"/>
    <col min="1797" max="1797" width="4.6640625" style="1" customWidth="1"/>
    <col min="1798" max="1798" width="30.109375" style="1" customWidth="1"/>
    <col min="1799" max="1799" width="5.88671875" style="1" customWidth="1"/>
    <col min="1800" max="1800" width="6.88671875" style="1" customWidth="1"/>
    <col min="1801" max="1801" width="9.6640625" style="1" customWidth="1"/>
    <col min="1802" max="1803" width="9.88671875" style="1" customWidth="1"/>
    <col min="1804" max="1804" width="6" style="1" customWidth="1"/>
    <col min="1805" max="1805" width="13.109375" style="1" customWidth="1"/>
    <col min="1806" max="1806" width="15.44140625" style="1" customWidth="1"/>
    <col min="1807" max="1807" width="14.33203125" style="1" customWidth="1"/>
    <col min="1808" max="1808" width="22.6640625" style="1" customWidth="1"/>
    <col min="1809" max="1809" width="13.88671875" style="1" customWidth="1"/>
    <col min="1810" max="1810" width="11" style="1" customWidth="1"/>
    <col min="1811" max="1811" width="11.33203125" style="1" customWidth="1"/>
    <col min="1812" max="2052" width="9.109375" style="1"/>
    <col min="2053" max="2053" width="4.6640625" style="1" customWidth="1"/>
    <col min="2054" max="2054" width="30.109375" style="1" customWidth="1"/>
    <col min="2055" max="2055" width="5.88671875" style="1" customWidth="1"/>
    <col min="2056" max="2056" width="6.88671875" style="1" customWidth="1"/>
    <col min="2057" max="2057" width="9.6640625" style="1" customWidth="1"/>
    <col min="2058" max="2059" width="9.88671875" style="1" customWidth="1"/>
    <col min="2060" max="2060" width="6" style="1" customWidth="1"/>
    <col min="2061" max="2061" width="13.109375" style="1" customWidth="1"/>
    <col min="2062" max="2062" width="15.44140625" style="1" customWidth="1"/>
    <col min="2063" max="2063" width="14.33203125" style="1" customWidth="1"/>
    <col min="2064" max="2064" width="22.6640625" style="1" customWidth="1"/>
    <col min="2065" max="2065" width="13.88671875" style="1" customWidth="1"/>
    <col min="2066" max="2066" width="11" style="1" customWidth="1"/>
    <col min="2067" max="2067" width="11.33203125" style="1" customWidth="1"/>
    <col min="2068" max="2308" width="9.109375" style="1"/>
    <col min="2309" max="2309" width="4.6640625" style="1" customWidth="1"/>
    <col min="2310" max="2310" width="30.109375" style="1" customWidth="1"/>
    <col min="2311" max="2311" width="5.88671875" style="1" customWidth="1"/>
    <col min="2312" max="2312" width="6.88671875" style="1" customWidth="1"/>
    <col min="2313" max="2313" width="9.6640625" style="1" customWidth="1"/>
    <col min="2314" max="2315" width="9.88671875" style="1" customWidth="1"/>
    <col min="2316" max="2316" width="6" style="1" customWidth="1"/>
    <col min="2317" max="2317" width="13.109375" style="1" customWidth="1"/>
    <col min="2318" max="2318" width="15.44140625" style="1" customWidth="1"/>
    <col min="2319" max="2319" width="14.33203125" style="1" customWidth="1"/>
    <col min="2320" max="2320" width="22.6640625" style="1" customWidth="1"/>
    <col min="2321" max="2321" width="13.88671875" style="1" customWidth="1"/>
    <col min="2322" max="2322" width="11" style="1" customWidth="1"/>
    <col min="2323" max="2323" width="11.33203125" style="1" customWidth="1"/>
    <col min="2324" max="2564" width="9.109375" style="1"/>
    <col min="2565" max="2565" width="4.6640625" style="1" customWidth="1"/>
    <col min="2566" max="2566" width="30.109375" style="1" customWidth="1"/>
    <col min="2567" max="2567" width="5.88671875" style="1" customWidth="1"/>
    <col min="2568" max="2568" width="6.88671875" style="1" customWidth="1"/>
    <col min="2569" max="2569" width="9.6640625" style="1" customWidth="1"/>
    <col min="2570" max="2571" width="9.88671875" style="1" customWidth="1"/>
    <col min="2572" max="2572" width="6" style="1" customWidth="1"/>
    <col min="2573" max="2573" width="13.109375" style="1" customWidth="1"/>
    <col min="2574" max="2574" width="15.44140625" style="1" customWidth="1"/>
    <col min="2575" max="2575" width="14.33203125" style="1" customWidth="1"/>
    <col min="2576" max="2576" width="22.6640625" style="1" customWidth="1"/>
    <col min="2577" max="2577" width="13.88671875" style="1" customWidth="1"/>
    <col min="2578" max="2578" width="11" style="1" customWidth="1"/>
    <col min="2579" max="2579" width="11.33203125" style="1" customWidth="1"/>
    <col min="2580" max="2820" width="9.109375" style="1"/>
    <col min="2821" max="2821" width="4.6640625" style="1" customWidth="1"/>
    <col min="2822" max="2822" width="30.109375" style="1" customWidth="1"/>
    <col min="2823" max="2823" width="5.88671875" style="1" customWidth="1"/>
    <col min="2824" max="2824" width="6.88671875" style="1" customWidth="1"/>
    <col min="2825" max="2825" width="9.6640625" style="1" customWidth="1"/>
    <col min="2826" max="2827" width="9.88671875" style="1" customWidth="1"/>
    <col min="2828" max="2828" width="6" style="1" customWidth="1"/>
    <col min="2829" max="2829" width="13.109375" style="1" customWidth="1"/>
    <col min="2830" max="2830" width="15.44140625" style="1" customWidth="1"/>
    <col min="2831" max="2831" width="14.33203125" style="1" customWidth="1"/>
    <col min="2832" max="2832" width="22.6640625" style="1" customWidth="1"/>
    <col min="2833" max="2833" width="13.88671875" style="1" customWidth="1"/>
    <col min="2834" max="2834" width="11" style="1" customWidth="1"/>
    <col min="2835" max="2835" width="11.33203125" style="1" customWidth="1"/>
    <col min="2836" max="3076" width="9.109375" style="1"/>
    <col min="3077" max="3077" width="4.6640625" style="1" customWidth="1"/>
    <col min="3078" max="3078" width="30.109375" style="1" customWidth="1"/>
    <col min="3079" max="3079" width="5.88671875" style="1" customWidth="1"/>
    <col min="3080" max="3080" width="6.88671875" style="1" customWidth="1"/>
    <col min="3081" max="3081" width="9.6640625" style="1" customWidth="1"/>
    <col min="3082" max="3083" width="9.88671875" style="1" customWidth="1"/>
    <col min="3084" max="3084" width="6" style="1" customWidth="1"/>
    <col min="3085" max="3085" width="13.109375" style="1" customWidth="1"/>
    <col min="3086" max="3086" width="15.44140625" style="1" customWidth="1"/>
    <col min="3087" max="3087" width="14.33203125" style="1" customWidth="1"/>
    <col min="3088" max="3088" width="22.6640625" style="1" customWidth="1"/>
    <col min="3089" max="3089" width="13.88671875" style="1" customWidth="1"/>
    <col min="3090" max="3090" width="11" style="1" customWidth="1"/>
    <col min="3091" max="3091" width="11.33203125" style="1" customWidth="1"/>
    <col min="3092" max="3332" width="9.109375" style="1"/>
    <col min="3333" max="3333" width="4.6640625" style="1" customWidth="1"/>
    <col min="3334" max="3334" width="30.109375" style="1" customWidth="1"/>
    <col min="3335" max="3335" width="5.88671875" style="1" customWidth="1"/>
    <col min="3336" max="3336" width="6.88671875" style="1" customWidth="1"/>
    <col min="3337" max="3337" width="9.6640625" style="1" customWidth="1"/>
    <col min="3338" max="3339" width="9.88671875" style="1" customWidth="1"/>
    <col min="3340" max="3340" width="6" style="1" customWidth="1"/>
    <col min="3341" max="3341" width="13.109375" style="1" customWidth="1"/>
    <col min="3342" max="3342" width="15.44140625" style="1" customWidth="1"/>
    <col min="3343" max="3343" width="14.33203125" style="1" customWidth="1"/>
    <col min="3344" max="3344" width="22.6640625" style="1" customWidth="1"/>
    <col min="3345" max="3345" width="13.88671875" style="1" customWidth="1"/>
    <col min="3346" max="3346" width="11" style="1" customWidth="1"/>
    <col min="3347" max="3347" width="11.33203125" style="1" customWidth="1"/>
    <col min="3348" max="3588" width="9.109375" style="1"/>
    <col min="3589" max="3589" width="4.6640625" style="1" customWidth="1"/>
    <col min="3590" max="3590" width="30.109375" style="1" customWidth="1"/>
    <col min="3591" max="3591" width="5.88671875" style="1" customWidth="1"/>
    <col min="3592" max="3592" width="6.88671875" style="1" customWidth="1"/>
    <col min="3593" max="3593" width="9.6640625" style="1" customWidth="1"/>
    <col min="3594" max="3595" width="9.88671875" style="1" customWidth="1"/>
    <col min="3596" max="3596" width="6" style="1" customWidth="1"/>
    <col min="3597" max="3597" width="13.109375" style="1" customWidth="1"/>
    <col min="3598" max="3598" width="15.44140625" style="1" customWidth="1"/>
    <col min="3599" max="3599" width="14.33203125" style="1" customWidth="1"/>
    <col min="3600" max="3600" width="22.6640625" style="1" customWidth="1"/>
    <col min="3601" max="3601" width="13.88671875" style="1" customWidth="1"/>
    <col min="3602" max="3602" width="11" style="1" customWidth="1"/>
    <col min="3603" max="3603" width="11.33203125" style="1" customWidth="1"/>
    <col min="3604" max="3844" width="9.109375" style="1"/>
    <col min="3845" max="3845" width="4.6640625" style="1" customWidth="1"/>
    <col min="3846" max="3846" width="30.109375" style="1" customWidth="1"/>
    <col min="3847" max="3847" width="5.88671875" style="1" customWidth="1"/>
    <col min="3848" max="3848" width="6.88671875" style="1" customWidth="1"/>
    <col min="3849" max="3849" width="9.6640625" style="1" customWidth="1"/>
    <col min="3850" max="3851" width="9.88671875" style="1" customWidth="1"/>
    <col min="3852" max="3852" width="6" style="1" customWidth="1"/>
    <col min="3853" max="3853" width="13.109375" style="1" customWidth="1"/>
    <col min="3854" max="3854" width="15.44140625" style="1" customWidth="1"/>
    <col min="3855" max="3855" width="14.33203125" style="1" customWidth="1"/>
    <col min="3856" max="3856" width="22.6640625" style="1" customWidth="1"/>
    <col min="3857" max="3857" width="13.88671875" style="1" customWidth="1"/>
    <col min="3858" max="3858" width="11" style="1" customWidth="1"/>
    <col min="3859" max="3859" width="11.33203125" style="1" customWidth="1"/>
    <col min="3860" max="4100" width="9.109375" style="1"/>
    <col min="4101" max="4101" width="4.6640625" style="1" customWidth="1"/>
    <col min="4102" max="4102" width="30.109375" style="1" customWidth="1"/>
    <col min="4103" max="4103" width="5.88671875" style="1" customWidth="1"/>
    <col min="4104" max="4104" width="6.88671875" style="1" customWidth="1"/>
    <col min="4105" max="4105" width="9.6640625" style="1" customWidth="1"/>
    <col min="4106" max="4107" width="9.88671875" style="1" customWidth="1"/>
    <col min="4108" max="4108" width="6" style="1" customWidth="1"/>
    <col min="4109" max="4109" width="13.109375" style="1" customWidth="1"/>
    <col min="4110" max="4110" width="15.44140625" style="1" customWidth="1"/>
    <col min="4111" max="4111" width="14.33203125" style="1" customWidth="1"/>
    <col min="4112" max="4112" width="22.6640625" style="1" customWidth="1"/>
    <col min="4113" max="4113" width="13.88671875" style="1" customWidth="1"/>
    <col min="4114" max="4114" width="11" style="1" customWidth="1"/>
    <col min="4115" max="4115" width="11.33203125" style="1" customWidth="1"/>
    <col min="4116" max="4356" width="9.109375" style="1"/>
    <col min="4357" max="4357" width="4.6640625" style="1" customWidth="1"/>
    <col min="4358" max="4358" width="30.109375" style="1" customWidth="1"/>
    <col min="4359" max="4359" width="5.88671875" style="1" customWidth="1"/>
    <col min="4360" max="4360" width="6.88671875" style="1" customWidth="1"/>
    <col min="4361" max="4361" width="9.6640625" style="1" customWidth="1"/>
    <col min="4362" max="4363" width="9.88671875" style="1" customWidth="1"/>
    <col min="4364" max="4364" width="6" style="1" customWidth="1"/>
    <col min="4365" max="4365" width="13.109375" style="1" customWidth="1"/>
    <col min="4366" max="4366" width="15.44140625" style="1" customWidth="1"/>
    <col min="4367" max="4367" width="14.33203125" style="1" customWidth="1"/>
    <col min="4368" max="4368" width="22.6640625" style="1" customWidth="1"/>
    <col min="4369" max="4369" width="13.88671875" style="1" customWidth="1"/>
    <col min="4370" max="4370" width="11" style="1" customWidth="1"/>
    <col min="4371" max="4371" width="11.33203125" style="1" customWidth="1"/>
    <col min="4372" max="4612" width="9.109375" style="1"/>
    <col min="4613" max="4613" width="4.6640625" style="1" customWidth="1"/>
    <col min="4614" max="4614" width="30.109375" style="1" customWidth="1"/>
    <col min="4615" max="4615" width="5.88671875" style="1" customWidth="1"/>
    <col min="4616" max="4616" width="6.88671875" style="1" customWidth="1"/>
    <col min="4617" max="4617" width="9.6640625" style="1" customWidth="1"/>
    <col min="4618" max="4619" width="9.88671875" style="1" customWidth="1"/>
    <col min="4620" max="4620" width="6" style="1" customWidth="1"/>
    <col min="4621" max="4621" width="13.109375" style="1" customWidth="1"/>
    <col min="4622" max="4622" width="15.44140625" style="1" customWidth="1"/>
    <col min="4623" max="4623" width="14.33203125" style="1" customWidth="1"/>
    <col min="4624" max="4624" width="22.6640625" style="1" customWidth="1"/>
    <col min="4625" max="4625" width="13.88671875" style="1" customWidth="1"/>
    <col min="4626" max="4626" width="11" style="1" customWidth="1"/>
    <col min="4627" max="4627" width="11.33203125" style="1" customWidth="1"/>
    <col min="4628" max="4868" width="9.109375" style="1"/>
    <col min="4869" max="4869" width="4.6640625" style="1" customWidth="1"/>
    <col min="4870" max="4870" width="30.109375" style="1" customWidth="1"/>
    <col min="4871" max="4871" width="5.88671875" style="1" customWidth="1"/>
    <col min="4872" max="4872" width="6.88671875" style="1" customWidth="1"/>
    <col min="4873" max="4873" width="9.6640625" style="1" customWidth="1"/>
    <col min="4874" max="4875" width="9.88671875" style="1" customWidth="1"/>
    <col min="4876" max="4876" width="6" style="1" customWidth="1"/>
    <col min="4877" max="4877" width="13.109375" style="1" customWidth="1"/>
    <col min="4878" max="4878" width="15.44140625" style="1" customWidth="1"/>
    <col min="4879" max="4879" width="14.33203125" style="1" customWidth="1"/>
    <col min="4880" max="4880" width="22.6640625" style="1" customWidth="1"/>
    <col min="4881" max="4881" width="13.88671875" style="1" customWidth="1"/>
    <col min="4882" max="4882" width="11" style="1" customWidth="1"/>
    <col min="4883" max="4883" width="11.33203125" style="1" customWidth="1"/>
    <col min="4884" max="5124" width="9.109375" style="1"/>
    <col min="5125" max="5125" width="4.6640625" style="1" customWidth="1"/>
    <col min="5126" max="5126" width="30.109375" style="1" customWidth="1"/>
    <col min="5127" max="5127" width="5.88671875" style="1" customWidth="1"/>
    <col min="5128" max="5128" width="6.88671875" style="1" customWidth="1"/>
    <col min="5129" max="5129" width="9.6640625" style="1" customWidth="1"/>
    <col min="5130" max="5131" width="9.88671875" style="1" customWidth="1"/>
    <col min="5132" max="5132" width="6" style="1" customWidth="1"/>
    <col min="5133" max="5133" width="13.109375" style="1" customWidth="1"/>
    <col min="5134" max="5134" width="15.44140625" style="1" customWidth="1"/>
    <col min="5135" max="5135" width="14.33203125" style="1" customWidth="1"/>
    <col min="5136" max="5136" width="22.6640625" style="1" customWidth="1"/>
    <col min="5137" max="5137" width="13.88671875" style="1" customWidth="1"/>
    <col min="5138" max="5138" width="11" style="1" customWidth="1"/>
    <col min="5139" max="5139" width="11.33203125" style="1" customWidth="1"/>
    <col min="5140" max="5380" width="9.109375" style="1"/>
    <col min="5381" max="5381" width="4.6640625" style="1" customWidth="1"/>
    <col min="5382" max="5382" width="30.109375" style="1" customWidth="1"/>
    <col min="5383" max="5383" width="5.88671875" style="1" customWidth="1"/>
    <col min="5384" max="5384" width="6.88671875" style="1" customWidth="1"/>
    <col min="5385" max="5385" width="9.6640625" style="1" customWidth="1"/>
    <col min="5386" max="5387" width="9.88671875" style="1" customWidth="1"/>
    <col min="5388" max="5388" width="6" style="1" customWidth="1"/>
    <col min="5389" max="5389" width="13.109375" style="1" customWidth="1"/>
    <col min="5390" max="5390" width="15.44140625" style="1" customWidth="1"/>
    <col min="5391" max="5391" width="14.33203125" style="1" customWidth="1"/>
    <col min="5392" max="5392" width="22.6640625" style="1" customWidth="1"/>
    <col min="5393" max="5393" width="13.88671875" style="1" customWidth="1"/>
    <col min="5394" max="5394" width="11" style="1" customWidth="1"/>
    <col min="5395" max="5395" width="11.33203125" style="1" customWidth="1"/>
    <col min="5396" max="5636" width="9.109375" style="1"/>
    <col min="5637" max="5637" width="4.6640625" style="1" customWidth="1"/>
    <col min="5638" max="5638" width="30.109375" style="1" customWidth="1"/>
    <col min="5639" max="5639" width="5.88671875" style="1" customWidth="1"/>
    <col min="5640" max="5640" width="6.88671875" style="1" customWidth="1"/>
    <col min="5641" max="5641" width="9.6640625" style="1" customWidth="1"/>
    <col min="5642" max="5643" width="9.88671875" style="1" customWidth="1"/>
    <col min="5644" max="5644" width="6" style="1" customWidth="1"/>
    <col min="5645" max="5645" width="13.109375" style="1" customWidth="1"/>
    <col min="5646" max="5646" width="15.44140625" style="1" customWidth="1"/>
    <col min="5647" max="5647" width="14.33203125" style="1" customWidth="1"/>
    <col min="5648" max="5648" width="22.6640625" style="1" customWidth="1"/>
    <col min="5649" max="5649" width="13.88671875" style="1" customWidth="1"/>
    <col min="5650" max="5650" width="11" style="1" customWidth="1"/>
    <col min="5651" max="5651" width="11.33203125" style="1" customWidth="1"/>
    <col min="5652" max="5892" width="9.109375" style="1"/>
    <col min="5893" max="5893" width="4.6640625" style="1" customWidth="1"/>
    <col min="5894" max="5894" width="30.109375" style="1" customWidth="1"/>
    <col min="5895" max="5895" width="5.88671875" style="1" customWidth="1"/>
    <col min="5896" max="5896" width="6.88671875" style="1" customWidth="1"/>
    <col min="5897" max="5897" width="9.6640625" style="1" customWidth="1"/>
    <col min="5898" max="5899" width="9.88671875" style="1" customWidth="1"/>
    <col min="5900" max="5900" width="6" style="1" customWidth="1"/>
    <col min="5901" max="5901" width="13.109375" style="1" customWidth="1"/>
    <col min="5902" max="5902" width="15.44140625" style="1" customWidth="1"/>
    <col min="5903" max="5903" width="14.33203125" style="1" customWidth="1"/>
    <col min="5904" max="5904" width="22.6640625" style="1" customWidth="1"/>
    <col min="5905" max="5905" width="13.88671875" style="1" customWidth="1"/>
    <col min="5906" max="5906" width="11" style="1" customWidth="1"/>
    <col min="5907" max="5907" width="11.33203125" style="1" customWidth="1"/>
    <col min="5908" max="6148" width="9.109375" style="1"/>
    <col min="6149" max="6149" width="4.6640625" style="1" customWidth="1"/>
    <col min="6150" max="6150" width="30.109375" style="1" customWidth="1"/>
    <col min="6151" max="6151" width="5.88671875" style="1" customWidth="1"/>
    <col min="6152" max="6152" width="6.88671875" style="1" customWidth="1"/>
    <col min="6153" max="6153" width="9.6640625" style="1" customWidth="1"/>
    <col min="6154" max="6155" width="9.88671875" style="1" customWidth="1"/>
    <col min="6156" max="6156" width="6" style="1" customWidth="1"/>
    <col min="6157" max="6157" width="13.109375" style="1" customWidth="1"/>
    <col min="6158" max="6158" width="15.44140625" style="1" customWidth="1"/>
    <col min="6159" max="6159" width="14.33203125" style="1" customWidth="1"/>
    <col min="6160" max="6160" width="22.6640625" style="1" customWidth="1"/>
    <col min="6161" max="6161" width="13.88671875" style="1" customWidth="1"/>
    <col min="6162" max="6162" width="11" style="1" customWidth="1"/>
    <col min="6163" max="6163" width="11.33203125" style="1" customWidth="1"/>
    <col min="6164" max="6404" width="9.109375" style="1"/>
    <col min="6405" max="6405" width="4.6640625" style="1" customWidth="1"/>
    <col min="6406" max="6406" width="30.109375" style="1" customWidth="1"/>
    <col min="6407" max="6407" width="5.88671875" style="1" customWidth="1"/>
    <col min="6408" max="6408" width="6.88671875" style="1" customWidth="1"/>
    <col min="6409" max="6409" width="9.6640625" style="1" customWidth="1"/>
    <col min="6410" max="6411" width="9.88671875" style="1" customWidth="1"/>
    <col min="6412" max="6412" width="6" style="1" customWidth="1"/>
    <col min="6413" max="6413" width="13.109375" style="1" customWidth="1"/>
    <col min="6414" max="6414" width="15.44140625" style="1" customWidth="1"/>
    <col min="6415" max="6415" width="14.33203125" style="1" customWidth="1"/>
    <col min="6416" max="6416" width="22.6640625" style="1" customWidth="1"/>
    <col min="6417" max="6417" width="13.88671875" style="1" customWidth="1"/>
    <col min="6418" max="6418" width="11" style="1" customWidth="1"/>
    <col min="6419" max="6419" width="11.33203125" style="1" customWidth="1"/>
    <col min="6420" max="6660" width="9.109375" style="1"/>
    <col min="6661" max="6661" width="4.6640625" style="1" customWidth="1"/>
    <col min="6662" max="6662" width="30.109375" style="1" customWidth="1"/>
    <col min="6663" max="6663" width="5.88671875" style="1" customWidth="1"/>
    <col min="6664" max="6664" width="6.88671875" style="1" customWidth="1"/>
    <col min="6665" max="6665" width="9.6640625" style="1" customWidth="1"/>
    <col min="6666" max="6667" width="9.88671875" style="1" customWidth="1"/>
    <col min="6668" max="6668" width="6" style="1" customWidth="1"/>
    <col min="6669" max="6669" width="13.109375" style="1" customWidth="1"/>
    <col min="6670" max="6670" width="15.44140625" style="1" customWidth="1"/>
    <col min="6671" max="6671" width="14.33203125" style="1" customWidth="1"/>
    <col min="6672" max="6672" width="22.6640625" style="1" customWidth="1"/>
    <col min="6673" max="6673" width="13.88671875" style="1" customWidth="1"/>
    <col min="6674" max="6674" width="11" style="1" customWidth="1"/>
    <col min="6675" max="6675" width="11.33203125" style="1" customWidth="1"/>
    <col min="6676" max="6916" width="9.109375" style="1"/>
    <col min="6917" max="6917" width="4.6640625" style="1" customWidth="1"/>
    <col min="6918" max="6918" width="30.109375" style="1" customWidth="1"/>
    <col min="6919" max="6919" width="5.88671875" style="1" customWidth="1"/>
    <col min="6920" max="6920" width="6.88671875" style="1" customWidth="1"/>
    <col min="6921" max="6921" width="9.6640625" style="1" customWidth="1"/>
    <col min="6922" max="6923" width="9.88671875" style="1" customWidth="1"/>
    <col min="6924" max="6924" width="6" style="1" customWidth="1"/>
    <col min="6925" max="6925" width="13.109375" style="1" customWidth="1"/>
    <col min="6926" max="6926" width="15.44140625" style="1" customWidth="1"/>
    <col min="6927" max="6927" width="14.33203125" style="1" customWidth="1"/>
    <col min="6928" max="6928" width="22.6640625" style="1" customWidth="1"/>
    <col min="6929" max="6929" width="13.88671875" style="1" customWidth="1"/>
    <col min="6930" max="6930" width="11" style="1" customWidth="1"/>
    <col min="6931" max="6931" width="11.33203125" style="1" customWidth="1"/>
    <col min="6932" max="7172" width="9.109375" style="1"/>
    <col min="7173" max="7173" width="4.6640625" style="1" customWidth="1"/>
    <col min="7174" max="7174" width="30.109375" style="1" customWidth="1"/>
    <col min="7175" max="7175" width="5.88671875" style="1" customWidth="1"/>
    <col min="7176" max="7176" width="6.88671875" style="1" customWidth="1"/>
    <col min="7177" max="7177" width="9.6640625" style="1" customWidth="1"/>
    <col min="7178" max="7179" width="9.88671875" style="1" customWidth="1"/>
    <col min="7180" max="7180" width="6" style="1" customWidth="1"/>
    <col min="7181" max="7181" width="13.109375" style="1" customWidth="1"/>
    <col min="7182" max="7182" width="15.44140625" style="1" customWidth="1"/>
    <col min="7183" max="7183" width="14.33203125" style="1" customWidth="1"/>
    <col min="7184" max="7184" width="22.6640625" style="1" customWidth="1"/>
    <col min="7185" max="7185" width="13.88671875" style="1" customWidth="1"/>
    <col min="7186" max="7186" width="11" style="1" customWidth="1"/>
    <col min="7187" max="7187" width="11.33203125" style="1" customWidth="1"/>
    <col min="7188" max="7428" width="9.109375" style="1"/>
    <col min="7429" max="7429" width="4.6640625" style="1" customWidth="1"/>
    <col min="7430" max="7430" width="30.109375" style="1" customWidth="1"/>
    <col min="7431" max="7431" width="5.88671875" style="1" customWidth="1"/>
    <col min="7432" max="7432" width="6.88671875" style="1" customWidth="1"/>
    <col min="7433" max="7433" width="9.6640625" style="1" customWidth="1"/>
    <col min="7434" max="7435" width="9.88671875" style="1" customWidth="1"/>
    <col min="7436" max="7436" width="6" style="1" customWidth="1"/>
    <col min="7437" max="7437" width="13.109375" style="1" customWidth="1"/>
    <col min="7438" max="7438" width="15.44140625" style="1" customWidth="1"/>
    <col min="7439" max="7439" width="14.33203125" style="1" customWidth="1"/>
    <col min="7440" max="7440" width="22.6640625" style="1" customWidth="1"/>
    <col min="7441" max="7441" width="13.88671875" style="1" customWidth="1"/>
    <col min="7442" max="7442" width="11" style="1" customWidth="1"/>
    <col min="7443" max="7443" width="11.33203125" style="1" customWidth="1"/>
    <col min="7444" max="7684" width="9.109375" style="1"/>
    <col min="7685" max="7685" width="4.6640625" style="1" customWidth="1"/>
    <col min="7686" max="7686" width="30.109375" style="1" customWidth="1"/>
    <col min="7687" max="7687" width="5.88671875" style="1" customWidth="1"/>
    <col min="7688" max="7688" width="6.88671875" style="1" customWidth="1"/>
    <col min="7689" max="7689" width="9.6640625" style="1" customWidth="1"/>
    <col min="7690" max="7691" width="9.88671875" style="1" customWidth="1"/>
    <col min="7692" max="7692" width="6" style="1" customWidth="1"/>
    <col min="7693" max="7693" width="13.109375" style="1" customWidth="1"/>
    <col min="7694" max="7694" width="15.44140625" style="1" customWidth="1"/>
    <col min="7695" max="7695" width="14.33203125" style="1" customWidth="1"/>
    <col min="7696" max="7696" width="22.6640625" style="1" customWidth="1"/>
    <col min="7697" max="7697" width="13.88671875" style="1" customWidth="1"/>
    <col min="7698" max="7698" width="11" style="1" customWidth="1"/>
    <col min="7699" max="7699" width="11.33203125" style="1" customWidth="1"/>
    <col min="7700" max="7940" width="9.109375" style="1"/>
    <col min="7941" max="7941" width="4.6640625" style="1" customWidth="1"/>
    <col min="7942" max="7942" width="30.109375" style="1" customWidth="1"/>
    <col min="7943" max="7943" width="5.88671875" style="1" customWidth="1"/>
    <col min="7944" max="7944" width="6.88671875" style="1" customWidth="1"/>
    <col min="7945" max="7945" width="9.6640625" style="1" customWidth="1"/>
    <col min="7946" max="7947" width="9.88671875" style="1" customWidth="1"/>
    <col min="7948" max="7948" width="6" style="1" customWidth="1"/>
    <col min="7949" max="7949" width="13.109375" style="1" customWidth="1"/>
    <col min="7950" max="7950" width="15.44140625" style="1" customWidth="1"/>
    <col min="7951" max="7951" width="14.33203125" style="1" customWidth="1"/>
    <col min="7952" max="7952" width="22.6640625" style="1" customWidth="1"/>
    <col min="7953" max="7953" width="13.88671875" style="1" customWidth="1"/>
    <col min="7954" max="7954" width="11" style="1" customWidth="1"/>
    <col min="7955" max="7955" width="11.33203125" style="1" customWidth="1"/>
    <col min="7956" max="8196" width="9.109375" style="1"/>
    <col min="8197" max="8197" width="4.6640625" style="1" customWidth="1"/>
    <col min="8198" max="8198" width="30.109375" style="1" customWidth="1"/>
    <col min="8199" max="8199" width="5.88671875" style="1" customWidth="1"/>
    <col min="8200" max="8200" width="6.88671875" style="1" customWidth="1"/>
    <col min="8201" max="8201" width="9.6640625" style="1" customWidth="1"/>
    <col min="8202" max="8203" width="9.88671875" style="1" customWidth="1"/>
    <col min="8204" max="8204" width="6" style="1" customWidth="1"/>
    <col min="8205" max="8205" width="13.109375" style="1" customWidth="1"/>
    <col min="8206" max="8206" width="15.44140625" style="1" customWidth="1"/>
    <col min="8207" max="8207" width="14.33203125" style="1" customWidth="1"/>
    <col min="8208" max="8208" width="22.6640625" style="1" customWidth="1"/>
    <col min="8209" max="8209" width="13.88671875" style="1" customWidth="1"/>
    <col min="8210" max="8210" width="11" style="1" customWidth="1"/>
    <col min="8211" max="8211" width="11.33203125" style="1" customWidth="1"/>
    <col min="8212" max="8452" width="9.109375" style="1"/>
    <col min="8453" max="8453" width="4.6640625" style="1" customWidth="1"/>
    <col min="8454" max="8454" width="30.109375" style="1" customWidth="1"/>
    <col min="8455" max="8455" width="5.88671875" style="1" customWidth="1"/>
    <col min="8456" max="8456" width="6.88671875" style="1" customWidth="1"/>
    <col min="8457" max="8457" width="9.6640625" style="1" customWidth="1"/>
    <col min="8458" max="8459" width="9.88671875" style="1" customWidth="1"/>
    <col min="8460" max="8460" width="6" style="1" customWidth="1"/>
    <col min="8461" max="8461" width="13.109375" style="1" customWidth="1"/>
    <col min="8462" max="8462" width="15.44140625" style="1" customWidth="1"/>
    <col min="8463" max="8463" width="14.33203125" style="1" customWidth="1"/>
    <col min="8464" max="8464" width="22.6640625" style="1" customWidth="1"/>
    <col min="8465" max="8465" width="13.88671875" style="1" customWidth="1"/>
    <col min="8466" max="8466" width="11" style="1" customWidth="1"/>
    <col min="8467" max="8467" width="11.33203125" style="1" customWidth="1"/>
    <col min="8468" max="8708" width="9.109375" style="1"/>
    <col min="8709" max="8709" width="4.6640625" style="1" customWidth="1"/>
    <col min="8710" max="8710" width="30.109375" style="1" customWidth="1"/>
    <col min="8711" max="8711" width="5.88671875" style="1" customWidth="1"/>
    <col min="8712" max="8712" width="6.88671875" style="1" customWidth="1"/>
    <col min="8713" max="8713" width="9.6640625" style="1" customWidth="1"/>
    <col min="8714" max="8715" width="9.88671875" style="1" customWidth="1"/>
    <col min="8716" max="8716" width="6" style="1" customWidth="1"/>
    <col min="8717" max="8717" width="13.109375" style="1" customWidth="1"/>
    <col min="8718" max="8718" width="15.44140625" style="1" customWidth="1"/>
    <col min="8719" max="8719" width="14.33203125" style="1" customWidth="1"/>
    <col min="8720" max="8720" width="22.6640625" style="1" customWidth="1"/>
    <col min="8721" max="8721" width="13.88671875" style="1" customWidth="1"/>
    <col min="8722" max="8722" width="11" style="1" customWidth="1"/>
    <col min="8723" max="8723" width="11.33203125" style="1" customWidth="1"/>
    <col min="8724" max="8964" width="9.109375" style="1"/>
    <col min="8965" max="8965" width="4.6640625" style="1" customWidth="1"/>
    <col min="8966" max="8966" width="30.109375" style="1" customWidth="1"/>
    <col min="8967" max="8967" width="5.88671875" style="1" customWidth="1"/>
    <col min="8968" max="8968" width="6.88671875" style="1" customWidth="1"/>
    <col min="8969" max="8969" width="9.6640625" style="1" customWidth="1"/>
    <col min="8970" max="8971" width="9.88671875" style="1" customWidth="1"/>
    <col min="8972" max="8972" width="6" style="1" customWidth="1"/>
    <col min="8973" max="8973" width="13.109375" style="1" customWidth="1"/>
    <col min="8974" max="8974" width="15.44140625" style="1" customWidth="1"/>
    <col min="8975" max="8975" width="14.33203125" style="1" customWidth="1"/>
    <col min="8976" max="8976" width="22.6640625" style="1" customWidth="1"/>
    <col min="8977" max="8977" width="13.88671875" style="1" customWidth="1"/>
    <col min="8978" max="8978" width="11" style="1" customWidth="1"/>
    <col min="8979" max="8979" width="11.33203125" style="1" customWidth="1"/>
    <col min="8980" max="9220" width="9.109375" style="1"/>
    <col min="9221" max="9221" width="4.6640625" style="1" customWidth="1"/>
    <col min="9222" max="9222" width="30.109375" style="1" customWidth="1"/>
    <col min="9223" max="9223" width="5.88671875" style="1" customWidth="1"/>
    <col min="9224" max="9224" width="6.88671875" style="1" customWidth="1"/>
    <col min="9225" max="9225" width="9.6640625" style="1" customWidth="1"/>
    <col min="9226" max="9227" width="9.88671875" style="1" customWidth="1"/>
    <col min="9228" max="9228" width="6" style="1" customWidth="1"/>
    <col min="9229" max="9229" width="13.109375" style="1" customWidth="1"/>
    <col min="9230" max="9230" width="15.44140625" style="1" customWidth="1"/>
    <col min="9231" max="9231" width="14.33203125" style="1" customWidth="1"/>
    <col min="9232" max="9232" width="22.6640625" style="1" customWidth="1"/>
    <col min="9233" max="9233" width="13.88671875" style="1" customWidth="1"/>
    <col min="9234" max="9234" width="11" style="1" customWidth="1"/>
    <col min="9235" max="9235" width="11.33203125" style="1" customWidth="1"/>
    <col min="9236" max="9476" width="9.109375" style="1"/>
    <col min="9477" max="9477" width="4.6640625" style="1" customWidth="1"/>
    <col min="9478" max="9478" width="30.109375" style="1" customWidth="1"/>
    <col min="9479" max="9479" width="5.88671875" style="1" customWidth="1"/>
    <col min="9480" max="9480" width="6.88671875" style="1" customWidth="1"/>
    <col min="9481" max="9481" width="9.6640625" style="1" customWidth="1"/>
    <col min="9482" max="9483" width="9.88671875" style="1" customWidth="1"/>
    <col min="9484" max="9484" width="6" style="1" customWidth="1"/>
    <col min="9485" max="9485" width="13.109375" style="1" customWidth="1"/>
    <col min="9486" max="9486" width="15.44140625" style="1" customWidth="1"/>
    <col min="9487" max="9487" width="14.33203125" style="1" customWidth="1"/>
    <col min="9488" max="9488" width="22.6640625" style="1" customWidth="1"/>
    <col min="9489" max="9489" width="13.88671875" style="1" customWidth="1"/>
    <col min="9490" max="9490" width="11" style="1" customWidth="1"/>
    <col min="9491" max="9491" width="11.33203125" style="1" customWidth="1"/>
    <col min="9492" max="9732" width="9.109375" style="1"/>
    <col min="9733" max="9733" width="4.6640625" style="1" customWidth="1"/>
    <col min="9734" max="9734" width="30.109375" style="1" customWidth="1"/>
    <col min="9735" max="9735" width="5.88671875" style="1" customWidth="1"/>
    <col min="9736" max="9736" width="6.88671875" style="1" customWidth="1"/>
    <col min="9737" max="9737" width="9.6640625" style="1" customWidth="1"/>
    <col min="9738" max="9739" width="9.88671875" style="1" customWidth="1"/>
    <col min="9740" max="9740" width="6" style="1" customWidth="1"/>
    <col min="9741" max="9741" width="13.109375" style="1" customWidth="1"/>
    <col min="9742" max="9742" width="15.44140625" style="1" customWidth="1"/>
    <col min="9743" max="9743" width="14.33203125" style="1" customWidth="1"/>
    <col min="9744" max="9744" width="22.6640625" style="1" customWidth="1"/>
    <col min="9745" max="9745" width="13.88671875" style="1" customWidth="1"/>
    <col min="9746" max="9746" width="11" style="1" customWidth="1"/>
    <col min="9747" max="9747" width="11.33203125" style="1" customWidth="1"/>
    <col min="9748" max="9988" width="9.109375" style="1"/>
    <col min="9989" max="9989" width="4.6640625" style="1" customWidth="1"/>
    <col min="9990" max="9990" width="30.109375" style="1" customWidth="1"/>
    <col min="9991" max="9991" width="5.88671875" style="1" customWidth="1"/>
    <col min="9992" max="9992" width="6.88671875" style="1" customWidth="1"/>
    <col min="9993" max="9993" width="9.6640625" style="1" customWidth="1"/>
    <col min="9994" max="9995" width="9.88671875" style="1" customWidth="1"/>
    <col min="9996" max="9996" width="6" style="1" customWidth="1"/>
    <col min="9997" max="9997" width="13.109375" style="1" customWidth="1"/>
    <col min="9998" max="9998" width="15.44140625" style="1" customWidth="1"/>
    <col min="9999" max="9999" width="14.33203125" style="1" customWidth="1"/>
    <col min="10000" max="10000" width="22.6640625" style="1" customWidth="1"/>
    <col min="10001" max="10001" width="13.88671875" style="1" customWidth="1"/>
    <col min="10002" max="10002" width="11" style="1" customWidth="1"/>
    <col min="10003" max="10003" width="11.33203125" style="1" customWidth="1"/>
    <col min="10004" max="10244" width="9.109375" style="1"/>
    <col min="10245" max="10245" width="4.6640625" style="1" customWidth="1"/>
    <col min="10246" max="10246" width="30.109375" style="1" customWidth="1"/>
    <col min="10247" max="10247" width="5.88671875" style="1" customWidth="1"/>
    <col min="10248" max="10248" width="6.88671875" style="1" customWidth="1"/>
    <col min="10249" max="10249" width="9.6640625" style="1" customWidth="1"/>
    <col min="10250" max="10251" width="9.88671875" style="1" customWidth="1"/>
    <col min="10252" max="10252" width="6" style="1" customWidth="1"/>
    <col min="10253" max="10253" width="13.109375" style="1" customWidth="1"/>
    <col min="10254" max="10254" width="15.44140625" style="1" customWidth="1"/>
    <col min="10255" max="10255" width="14.33203125" style="1" customWidth="1"/>
    <col min="10256" max="10256" width="22.6640625" style="1" customWidth="1"/>
    <col min="10257" max="10257" width="13.88671875" style="1" customWidth="1"/>
    <col min="10258" max="10258" width="11" style="1" customWidth="1"/>
    <col min="10259" max="10259" width="11.33203125" style="1" customWidth="1"/>
    <col min="10260" max="10500" width="9.109375" style="1"/>
    <col min="10501" max="10501" width="4.6640625" style="1" customWidth="1"/>
    <col min="10502" max="10502" width="30.109375" style="1" customWidth="1"/>
    <col min="10503" max="10503" width="5.88671875" style="1" customWidth="1"/>
    <col min="10504" max="10504" width="6.88671875" style="1" customWidth="1"/>
    <col min="10505" max="10505" width="9.6640625" style="1" customWidth="1"/>
    <col min="10506" max="10507" width="9.88671875" style="1" customWidth="1"/>
    <col min="10508" max="10508" width="6" style="1" customWidth="1"/>
    <col min="10509" max="10509" width="13.109375" style="1" customWidth="1"/>
    <col min="10510" max="10510" width="15.44140625" style="1" customWidth="1"/>
    <col min="10511" max="10511" width="14.33203125" style="1" customWidth="1"/>
    <col min="10512" max="10512" width="22.6640625" style="1" customWidth="1"/>
    <col min="10513" max="10513" width="13.88671875" style="1" customWidth="1"/>
    <col min="10514" max="10514" width="11" style="1" customWidth="1"/>
    <col min="10515" max="10515" width="11.33203125" style="1" customWidth="1"/>
    <col min="10516" max="10756" width="9.109375" style="1"/>
    <col min="10757" max="10757" width="4.6640625" style="1" customWidth="1"/>
    <col min="10758" max="10758" width="30.109375" style="1" customWidth="1"/>
    <col min="10759" max="10759" width="5.88671875" style="1" customWidth="1"/>
    <col min="10760" max="10760" width="6.88671875" style="1" customWidth="1"/>
    <col min="10761" max="10761" width="9.6640625" style="1" customWidth="1"/>
    <col min="10762" max="10763" width="9.88671875" style="1" customWidth="1"/>
    <col min="10764" max="10764" width="6" style="1" customWidth="1"/>
    <col min="10765" max="10765" width="13.109375" style="1" customWidth="1"/>
    <col min="10766" max="10766" width="15.44140625" style="1" customWidth="1"/>
    <col min="10767" max="10767" width="14.33203125" style="1" customWidth="1"/>
    <col min="10768" max="10768" width="22.6640625" style="1" customWidth="1"/>
    <col min="10769" max="10769" width="13.88671875" style="1" customWidth="1"/>
    <col min="10770" max="10770" width="11" style="1" customWidth="1"/>
    <col min="10771" max="10771" width="11.33203125" style="1" customWidth="1"/>
    <col min="10772" max="11012" width="9.109375" style="1"/>
    <col min="11013" max="11013" width="4.6640625" style="1" customWidth="1"/>
    <col min="11014" max="11014" width="30.109375" style="1" customWidth="1"/>
    <col min="11015" max="11015" width="5.88671875" style="1" customWidth="1"/>
    <col min="11016" max="11016" width="6.88671875" style="1" customWidth="1"/>
    <col min="11017" max="11017" width="9.6640625" style="1" customWidth="1"/>
    <col min="11018" max="11019" width="9.88671875" style="1" customWidth="1"/>
    <col min="11020" max="11020" width="6" style="1" customWidth="1"/>
    <col min="11021" max="11021" width="13.109375" style="1" customWidth="1"/>
    <col min="11022" max="11022" width="15.44140625" style="1" customWidth="1"/>
    <col min="11023" max="11023" width="14.33203125" style="1" customWidth="1"/>
    <col min="11024" max="11024" width="22.6640625" style="1" customWidth="1"/>
    <col min="11025" max="11025" width="13.88671875" style="1" customWidth="1"/>
    <col min="11026" max="11026" width="11" style="1" customWidth="1"/>
    <col min="11027" max="11027" width="11.33203125" style="1" customWidth="1"/>
    <col min="11028" max="11268" width="9.109375" style="1"/>
    <col min="11269" max="11269" width="4.6640625" style="1" customWidth="1"/>
    <col min="11270" max="11270" width="30.109375" style="1" customWidth="1"/>
    <col min="11271" max="11271" width="5.88671875" style="1" customWidth="1"/>
    <col min="11272" max="11272" width="6.88671875" style="1" customWidth="1"/>
    <col min="11273" max="11273" width="9.6640625" style="1" customWidth="1"/>
    <col min="11274" max="11275" width="9.88671875" style="1" customWidth="1"/>
    <col min="11276" max="11276" width="6" style="1" customWidth="1"/>
    <col min="11277" max="11277" width="13.109375" style="1" customWidth="1"/>
    <col min="11278" max="11278" width="15.44140625" style="1" customWidth="1"/>
    <col min="11279" max="11279" width="14.33203125" style="1" customWidth="1"/>
    <col min="11280" max="11280" width="22.6640625" style="1" customWidth="1"/>
    <col min="11281" max="11281" width="13.88671875" style="1" customWidth="1"/>
    <col min="11282" max="11282" width="11" style="1" customWidth="1"/>
    <col min="11283" max="11283" width="11.33203125" style="1" customWidth="1"/>
    <col min="11284" max="11524" width="9.109375" style="1"/>
    <col min="11525" max="11525" width="4.6640625" style="1" customWidth="1"/>
    <col min="11526" max="11526" width="30.109375" style="1" customWidth="1"/>
    <col min="11527" max="11527" width="5.88671875" style="1" customWidth="1"/>
    <col min="11528" max="11528" width="6.88671875" style="1" customWidth="1"/>
    <col min="11529" max="11529" width="9.6640625" style="1" customWidth="1"/>
    <col min="11530" max="11531" width="9.88671875" style="1" customWidth="1"/>
    <col min="11532" max="11532" width="6" style="1" customWidth="1"/>
    <col min="11533" max="11533" width="13.109375" style="1" customWidth="1"/>
    <col min="11534" max="11534" width="15.44140625" style="1" customWidth="1"/>
    <col min="11535" max="11535" width="14.33203125" style="1" customWidth="1"/>
    <col min="11536" max="11536" width="22.6640625" style="1" customWidth="1"/>
    <col min="11537" max="11537" width="13.88671875" style="1" customWidth="1"/>
    <col min="11538" max="11538" width="11" style="1" customWidth="1"/>
    <col min="11539" max="11539" width="11.33203125" style="1" customWidth="1"/>
    <col min="11540" max="11780" width="9.109375" style="1"/>
    <col min="11781" max="11781" width="4.6640625" style="1" customWidth="1"/>
    <col min="11782" max="11782" width="30.109375" style="1" customWidth="1"/>
    <col min="11783" max="11783" width="5.88671875" style="1" customWidth="1"/>
    <col min="11784" max="11784" width="6.88671875" style="1" customWidth="1"/>
    <col min="11785" max="11785" width="9.6640625" style="1" customWidth="1"/>
    <col min="11786" max="11787" width="9.88671875" style="1" customWidth="1"/>
    <col min="11788" max="11788" width="6" style="1" customWidth="1"/>
    <col min="11789" max="11789" width="13.109375" style="1" customWidth="1"/>
    <col min="11790" max="11790" width="15.44140625" style="1" customWidth="1"/>
    <col min="11791" max="11791" width="14.33203125" style="1" customWidth="1"/>
    <col min="11792" max="11792" width="22.6640625" style="1" customWidth="1"/>
    <col min="11793" max="11793" width="13.88671875" style="1" customWidth="1"/>
    <col min="11794" max="11794" width="11" style="1" customWidth="1"/>
    <col min="11795" max="11795" width="11.33203125" style="1" customWidth="1"/>
    <col min="11796" max="12036" width="9.109375" style="1"/>
    <col min="12037" max="12037" width="4.6640625" style="1" customWidth="1"/>
    <col min="12038" max="12038" width="30.109375" style="1" customWidth="1"/>
    <col min="12039" max="12039" width="5.88671875" style="1" customWidth="1"/>
    <col min="12040" max="12040" width="6.88671875" style="1" customWidth="1"/>
    <col min="12041" max="12041" width="9.6640625" style="1" customWidth="1"/>
    <col min="12042" max="12043" width="9.88671875" style="1" customWidth="1"/>
    <col min="12044" max="12044" width="6" style="1" customWidth="1"/>
    <col min="12045" max="12045" width="13.109375" style="1" customWidth="1"/>
    <col min="12046" max="12046" width="15.44140625" style="1" customWidth="1"/>
    <col min="12047" max="12047" width="14.33203125" style="1" customWidth="1"/>
    <col min="12048" max="12048" width="22.6640625" style="1" customWidth="1"/>
    <col min="12049" max="12049" width="13.88671875" style="1" customWidth="1"/>
    <col min="12050" max="12050" width="11" style="1" customWidth="1"/>
    <col min="12051" max="12051" width="11.33203125" style="1" customWidth="1"/>
    <col min="12052" max="12292" width="9.109375" style="1"/>
    <col min="12293" max="12293" width="4.6640625" style="1" customWidth="1"/>
    <col min="12294" max="12294" width="30.109375" style="1" customWidth="1"/>
    <col min="12295" max="12295" width="5.88671875" style="1" customWidth="1"/>
    <col min="12296" max="12296" width="6.88671875" style="1" customWidth="1"/>
    <col min="12297" max="12297" width="9.6640625" style="1" customWidth="1"/>
    <col min="12298" max="12299" width="9.88671875" style="1" customWidth="1"/>
    <col min="12300" max="12300" width="6" style="1" customWidth="1"/>
    <col min="12301" max="12301" width="13.109375" style="1" customWidth="1"/>
    <col min="12302" max="12302" width="15.44140625" style="1" customWidth="1"/>
    <col min="12303" max="12303" width="14.33203125" style="1" customWidth="1"/>
    <col min="12304" max="12304" width="22.6640625" style="1" customWidth="1"/>
    <col min="12305" max="12305" width="13.88671875" style="1" customWidth="1"/>
    <col min="12306" max="12306" width="11" style="1" customWidth="1"/>
    <col min="12307" max="12307" width="11.33203125" style="1" customWidth="1"/>
    <col min="12308" max="12548" width="9.109375" style="1"/>
    <col min="12549" max="12549" width="4.6640625" style="1" customWidth="1"/>
    <col min="12550" max="12550" width="30.109375" style="1" customWidth="1"/>
    <col min="12551" max="12551" width="5.88671875" style="1" customWidth="1"/>
    <col min="12552" max="12552" width="6.88671875" style="1" customWidth="1"/>
    <col min="12553" max="12553" width="9.6640625" style="1" customWidth="1"/>
    <col min="12554" max="12555" width="9.88671875" style="1" customWidth="1"/>
    <col min="12556" max="12556" width="6" style="1" customWidth="1"/>
    <col min="12557" max="12557" width="13.109375" style="1" customWidth="1"/>
    <col min="12558" max="12558" width="15.44140625" style="1" customWidth="1"/>
    <col min="12559" max="12559" width="14.33203125" style="1" customWidth="1"/>
    <col min="12560" max="12560" width="22.6640625" style="1" customWidth="1"/>
    <col min="12561" max="12561" width="13.88671875" style="1" customWidth="1"/>
    <col min="12562" max="12562" width="11" style="1" customWidth="1"/>
    <col min="12563" max="12563" width="11.33203125" style="1" customWidth="1"/>
    <col min="12564" max="12804" width="9.109375" style="1"/>
    <col min="12805" max="12805" width="4.6640625" style="1" customWidth="1"/>
    <col min="12806" max="12806" width="30.109375" style="1" customWidth="1"/>
    <col min="12807" max="12807" width="5.88671875" style="1" customWidth="1"/>
    <col min="12808" max="12808" width="6.88671875" style="1" customWidth="1"/>
    <col min="12809" max="12809" width="9.6640625" style="1" customWidth="1"/>
    <col min="12810" max="12811" width="9.88671875" style="1" customWidth="1"/>
    <col min="12812" max="12812" width="6" style="1" customWidth="1"/>
    <col min="12813" max="12813" width="13.109375" style="1" customWidth="1"/>
    <col min="12814" max="12814" width="15.44140625" style="1" customWidth="1"/>
    <col min="12815" max="12815" width="14.33203125" style="1" customWidth="1"/>
    <col min="12816" max="12816" width="22.6640625" style="1" customWidth="1"/>
    <col min="12817" max="12817" width="13.88671875" style="1" customWidth="1"/>
    <col min="12818" max="12818" width="11" style="1" customWidth="1"/>
    <col min="12819" max="12819" width="11.33203125" style="1" customWidth="1"/>
    <col min="12820" max="13060" width="9.109375" style="1"/>
    <col min="13061" max="13061" width="4.6640625" style="1" customWidth="1"/>
    <col min="13062" max="13062" width="30.109375" style="1" customWidth="1"/>
    <col min="13063" max="13063" width="5.88671875" style="1" customWidth="1"/>
    <col min="13064" max="13064" width="6.88671875" style="1" customWidth="1"/>
    <col min="13065" max="13065" width="9.6640625" style="1" customWidth="1"/>
    <col min="13066" max="13067" width="9.88671875" style="1" customWidth="1"/>
    <col min="13068" max="13068" width="6" style="1" customWidth="1"/>
    <col min="13069" max="13069" width="13.109375" style="1" customWidth="1"/>
    <col min="13070" max="13070" width="15.44140625" style="1" customWidth="1"/>
    <col min="13071" max="13071" width="14.33203125" style="1" customWidth="1"/>
    <col min="13072" max="13072" width="22.6640625" style="1" customWidth="1"/>
    <col min="13073" max="13073" width="13.88671875" style="1" customWidth="1"/>
    <col min="13074" max="13074" width="11" style="1" customWidth="1"/>
    <col min="13075" max="13075" width="11.33203125" style="1" customWidth="1"/>
    <col min="13076" max="13316" width="9.109375" style="1"/>
    <col min="13317" max="13317" width="4.6640625" style="1" customWidth="1"/>
    <col min="13318" max="13318" width="30.109375" style="1" customWidth="1"/>
    <col min="13319" max="13319" width="5.88671875" style="1" customWidth="1"/>
    <col min="13320" max="13320" width="6.88671875" style="1" customWidth="1"/>
    <col min="13321" max="13321" width="9.6640625" style="1" customWidth="1"/>
    <col min="13322" max="13323" width="9.88671875" style="1" customWidth="1"/>
    <col min="13324" max="13324" width="6" style="1" customWidth="1"/>
    <col min="13325" max="13325" width="13.109375" style="1" customWidth="1"/>
    <col min="13326" max="13326" width="15.44140625" style="1" customWidth="1"/>
    <col min="13327" max="13327" width="14.33203125" style="1" customWidth="1"/>
    <col min="13328" max="13328" width="22.6640625" style="1" customWidth="1"/>
    <col min="13329" max="13329" width="13.88671875" style="1" customWidth="1"/>
    <col min="13330" max="13330" width="11" style="1" customWidth="1"/>
    <col min="13331" max="13331" width="11.33203125" style="1" customWidth="1"/>
    <col min="13332" max="13572" width="9.109375" style="1"/>
    <col min="13573" max="13573" width="4.6640625" style="1" customWidth="1"/>
    <col min="13574" max="13574" width="30.109375" style="1" customWidth="1"/>
    <col min="13575" max="13575" width="5.88671875" style="1" customWidth="1"/>
    <col min="13576" max="13576" width="6.88671875" style="1" customWidth="1"/>
    <col min="13577" max="13577" width="9.6640625" style="1" customWidth="1"/>
    <col min="13578" max="13579" width="9.88671875" style="1" customWidth="1"/>
    <col min="13580" max="13580" width="6" style="1" customWidth="1"/>
    <col min="13581" max="13581" width="13.109375" style="1" customWidth="1"/>
    <col min="13582" max="13582" width="15.44140625" style="1" customWidth="1"/>
    <col min="13583" max="13583" width="14.33203125" style="1" customWidth="1"/>
    <col min="13584" max="13584" width="22.6640625" style="1" customWidth="1"/>
    <col min="13585" max="13585" width="13.88671875" style="1" customWidth="1"/>
    <col min="13586" max="13586" width="11" style="1" customWidth="1"/>
    <col min="13587" max="13587" width="11.33203125" style="1" customWidth="1"/>
    <col min="13588" max="13828" width="9.109375" style="1"/>
    <col min="13829" max="13829" width="4.6640625" style="1" customWidth="1"/>
    <col min="13830" max="13830" width="30.109375" style="1" customWidth="1"/>
    <col min="13831" max="13831" width="5.88671875" style="1" customWidth="1"/>
    <col min="13832" max="13832" width="6.88671875" style="1" customWidth="1"/>
    <col min="13833" max="13833" width="9.6640625" style="1" customWidth="1"/>
    <col min="13834" max="13835" width="9.88671875" style="1" customWidth="1"/>
    <col min="13836" max="13836" width="6" style="1" customWidth="1"/>
    <col min="13837" max="13837" width="13.109375" style="1" customWidth="1"/>
    <col min="13838" max="13838" width="15.44140625" style="1" customWidth="1"/>
    <col min="13839" max="13839" width="14.33203125" style="1" customWidth="1"/>
    <col min="13840" max="13840" width="22.6640625" style="1" customWidth="1"/>
    <col min="13841" max="13841" width="13.88671875" style="1" customWidth="1"/>
    <col min="13842" max="13842" width="11" style="1" customWidth="1"/>
    <col min="13843" max="13843" width="11.33203125" style="1" customWidth="1"/>
    <col min="13844" max="14084" width="9.109375" style="1"/>
    <col min="14085" max="14085" width="4.6640625" style="1" customWidth="1"/>
    <col min="14086" max="14086" width="30.109375" style="1" customWidth="1"/>
    <col min="14087" max="14087" width="5.88671875" style="1" customWidth="1"/>
    <col min="14088" max="14088" width="6.88671875" style="1" customWidth="1"/>
    <col min="14089" max="14089" width="9.6640625" style="1" customWidth="1"/>
    <col min="14090" max="14091" width="9.88671875" style="1" customWidth="1"/>
    <col min="14092" max="14092" width="6" style="1" customWidth="1"/>
    <col min="14093" max="14093" width="13.109375" style="1" customWidth="1"/>
    <col min="14094" max="14094" width="15.44140625" style="1" customWidth="1"/>
    <col min="14095" max="14095" width="14.33203125" style="1" customWidth="1"/>
    <col min="14096" max="14096" width="22.6640625" style="1" customWidth="1"/>
    <col min="14097" max="14097" width="13.88671875" style="1" customWidth="1"/>
    <col min="14098" max="14098" width="11" style="1" customWidth="1"/>
    <col min="14099" max="14099" width="11.33203125" style="1" customWidth="1"/>
    <col min="14100" max="14340" width="9.109375" style="1"/>
    <col min="14341" max="14341" width="4.6640625" style="1" customWidth="1"/>
    <col min="14342" max="14342" width="30.109375" style="1" customWidth="1"/>
    <col min="14343" max="14343" width="5.88671875" style="1" customWidth="1"/>
    <col min="14344" max="14344" width="6.88671875" style="1" customWidth="1"/>
    <col min="14345" max="14345" width="9.6640625" style="1" customWidth="1"/>
    <col min="14346" max="14347" width="9.88671875" style="1" customWidth="1"/>
    <col min="14348" max="14348" width="6" style="1" customWidth="1"/>
    <col min="14349" max="14349" width="13.109375" style="1" customWidth="1"/>
    <col min="14350" max="14350" width="15.44140625" style="1" customWidth="1"/>
    <col min="14351" max="14351" width="14.33203125" style="1" customWidth="1"/>
    <col min="14352" max="14352" width="22.6640625" style="1" customWidth="1"/>
    <col min="14353" max="14353" width="13.88671875" style="1" customWidth="1"/>
    <col min="14354" max="14354" width="11" style="1" customWidth="1"/>
    <col min="14355" max="14355" width="11.33203125" style="1" customWidth="1"/>
    <col min="14356" max="14596" width="9.109375" style="1"/>
    <col min="14597" max="14597" width="4.6640625" style="1" customWidth="1"/>
    <col min="14598" max="14598" width="30.109375" style="1" customWidth="1"/>
    <col min="14599" max="14599" width="5.88671875" style="1" customWidth="1"/>
    <col min="14600" max="14600" width="6.88671875" style="1" customWidth="1"/>
    <col min="14601" max="14601" width="9.6640625" style="1" customWidth="1"/>
    <col min="14602" max="14603" width="9.88671875" style="1" customWidth="1"/>
    <col min="14604" max="14604" width="6" style="1" customWidth="1"/>
    <col min="14605" max="14605" width="13.109375" style="1" customWidth="1"/>
    <col min="14606" max="14606" width="15.44140625" style="1" customWidth="1"/>
    <col min="14607" max="14607" width="14.33203125" style="1" customWidth="1"/>
    <col min="14608" max="14608" width="22.6640625" style="1" customWidth="1"/>
    <col min="14609" max="14609" width="13.88671875" style="1" customWidth="1"/>
    <col min="14610" max="14610" width="11" style="1" customWidth="1"/>
    <col min="14611" max="14611" width="11.33203125" style="1" customWidth="1"/>
    <col min="14612" max="14852" width="9.109375" style="1"/>
    <col min="14853" max="14853" width="4.6640625" style="1" customWidth="1"/>
    <col min="14854" max="14854" width="30.109375" style="1" customWidth="1"/>
    <col min="14855" max="14855" width="5.88671875" style="1" customWidth="1"/>
    <col min="14856" max="14856" width="6.88671875" style="1" customWidth="1"/>
    <col min="14857" max="14857" width="9.6640625" style="1" customWidth="1"/>
    <col min="14858" max="14859" width="9.88671875" style="1" customWidth="1"/>
    <col min="14860" max="14860" width="6" style="1" customWidth="1"/>
    <col min="14861" max="14861" width="13.109375" style="1" customWidth="1"/>
    <col min="14862" max="14862" width="15.44140625" style="1" customWidth="1"/>
    <col min="14863" max="14863" width="14.33203125" style="1" customWidth="1"/>
    <col min="14864" max="14864" width="22.6640625" style="1" customWidth="1"/>
    <col min="14865" max="14865" width="13.88671875" style="1" customWidth="1"/>
    <col min="14866" max="14866" width="11" style="1" customWidth="1"/>
    <col min="14867" max="14867" width="11.33203125" style="1" customWidth="1"/>
    <col min="14868" max="15108" width="9.109375" style="1"/>
    <col min="15109" max="15109" width="4.6640625" style="1" customWidth="1"/>
    <col min="15110" max="15110" width="30.109375" style="1" customWidth="1"/>
    <col min="15111" max="15111" width="5.88671875" style="1" customWidth="1"/>
    <col min="15112" max="15112" width="6.88671875" style="1" customWidth="1"/>
    <col min="15113" max="15113" width="9.6640625" style="1" customWidth="1"/>
    <col min="15114" max="15115" width="9.88671875" style="1" customWidth="1"/>
    <col min="15116" max="15116" width="6" style="1" customWidth="1"/>
    <col min="15117" max="15117" width="13.109375" style="1" customWidth="1"/>
    <col min="15118" max="15118" width="15.44140625" style="1" customWidth="1"/>
    <col min="15119" max="15119" width="14.33203125" style="1" customWidth="1"/>
    <col min="15120" max="15120" width="22.6640625" style="1" customWidth="1"/>
    <col min="15121" max="15121" width="13.88671875" style="1" customWidth="1"/>
    <col min="15122" max="15122" width="11" style="1" customWidth="1"/>
    <col min="15123" max="15123" width="11.33203125" style="1" customWidth="1"/>
    <col min="15124" max="15364" width="9.109375" style="1"/>
    <col min="15365" max="15365" width="4.6640625" style="1" customWidth="1"/>
    <col min="15366" max="15366" width="30.109375" style="1" customWidth="1"/>
    <col min="15367" max="15367" width="5.88671875" style="1" customWidth="1"/>
    <col min="15368" max="15368" width="6.88671875" style="1" customWidth="1"/>
    <col min="15369" max="15369" width="9.6640625" style="1" customWidth="1"/>
    <col min="15370" max="15371" width="9.88671875" style="1" customWidth="1"/>
    <col min="15372" max="15372" width="6" style="1" customWidth="1"/>
    <col min="15373" max="15373" width="13.109375" style="1" customWidth="1"/>
    <col min="15374" max="15374" width="15.44140625" style="1" customWidth="1"/>
    <col min="15375" max="15375" width="14.33203125" style="1" customWidth="1"/>
    <col min="15376" max="15376" width="22.6640625" style="1" customWidth="1"/>
    <col min="15377" max="15377" width="13.88671875" style="1" customWidth="1"/>
    <col min="15378" max="15378" width="11" style="1" customWidth="1"/>
    <col min="15379" max="15379" width="11.33203125" style="1" customWidth="1"/>
    <col min="15380" max="15620" width="9.109375" style="1"/>
    <col min="15621" max="15621" width="4.6640625" style="1" customWidth="1"/>
    <col min="15622" max="15622" width="30.109375" style="1" customWidth="1"/>
    <col min="15623" max="15623" width="5.88671875" style="1" customWidth="1"/>
    <col min="15624" max="15624" width="6.88671875" style="1" customWidth="1"/>
    <col min="15625" max="15625" width="9.6640625" style="1" customWidth="1"/>
    <col min="15626" max="15627" width="9.88671875" style="1" customWidth="1"/>
    <col min="15628" max="15628" width="6" style="1" customWidth="1"/>
    <col min="15629" max="15629" width="13.109375" style="1" customWidth="1"/>
    <col min="15630" max="15630" width="15.44140625" style="1" customWidth="1"/>
    <col min="15631" max="15631" width="14.33203125" style="1" customWidth="1"/>
    <col min="15632" max="15632" width="22.6640625" style="1" customWidth="1"/>
    <col min="15633" max="15633" width="13.88671875" style="1" customWidth="1"/>
    <col min="15634" max="15634" width="11" style="1" customWidth="1"/>
    <col min="15635" max="15635" width="11.33203125" style="1" customWidth="1"/>
    <col min="15636" max="15876" width="9.109375" style="1"/>
    <col min="15877" max="15877" width="4.6640625" style="1" customWidth="1"/>
    <col min="15878" max="15878" width="30.109375" style="1" customWidth="1"/>
    <col min="15879" max="15879" width="5.88671875" style="1" customWidth="1"/>
    <col min="15880" max="15880" width="6.88671875" style="1" customWidth="1"/>
    <col min="15881" max="15881" width="9.6640625" style="1" customWidth="1"/>
    <col min="15882" max="15883" width="9.88671875" style="1" customWidth="1"/>
    <col min="15884" max="15884" width="6" style="1" customWidth="1"/>
    <col min="15885" max="15885" width="13.109375" style="1" customWidth="1"/>
    <col min="15886" max="15886" width="15.44140625" style="1" customWidth="1"/>
    <col min="15887" max="15887" width="14.33203125" style="1" customWidth="1"/>
    <col min="15888" max="15888" width="22.6640625" style="1" customWidth="1"/>
    <col min="15889" max="15889" width="13.88671875" style="1" customWidth="1"/>
    <col min="15890" max="15890" width="11" style="1" customWidth="1"/>
    <col min="15891" max="15891" width="11.33203125" style="1" customWidth="1"/>
    <col min="15892" max="16132" width="9.109375" style="1"/>
    <col min="16133" max="16133" width="4.6640625" style="1" customWidth="1"/>
    <col min="16134" max="16134" width="30.109375" style="1" customWidth="1"/>
    <col min="16135" max="16135" width="5.88671875" style="1" customWidth="1"/>
    <col min="16136" max="16136" width="6.88671875" style="1" customWidth="1"/>
    <col min="16137" max="16137" width="9.6640625" style="1" customWidth="1"/>
    <col min="16138" max="16139" width="9.88671875" style="1" customWidth="1"/>
    <col min="16140" max="16140" width="6" style="1" customWidth="1"/>
    <col min="16141" max="16141" width="13.109375" style="1" customWidth="1"/>
    <col min="16142" max="16142" width="15.44140625" style="1" customWidth="1"/>
    <col min="16143" max="16143" width="14.33203125" style="1" customWidth="1"/>
    <col min="16144" max="16144" width="22.6640625" style="1" customWidth="1"/>
    <col min="16145" max="16145" width="13.88671875" style="1" customWidth="1"/>
    <col min="16146" max="16146" width="11" style="1" customWidth="1"/>
    <col min="16147" max="16147" width="11.33203125" style="1" customWidth="1"/>
    <col min="16148" max="16384" width="9.109375" style="1"/>
  </cols>
  <sheetData>
    <row r="1" spans="1:19" ht="15.6" hidden="1">
      <c r="N1" s="2" t="s">
        <v>1</v>
      </c>
    </row>
    <row r="2" spans="1:19" ht="15.6">
      <c r="N2" s="2"/>
      <c r="Q2" s="63"/>
      <c r="R2" s="63"/>
      <c r="S2" s="63"/>
    </row>
    <row r="3" spans="1:19" ht="60.7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5.75" customHeight="1">
      <c r="A4" s="25"/>
      <c r="B4" s="25"/>
      <c r="C4" s="25"/>
      <c r="D4" s="25"/>
      <c r="E4" s="35"/>
      <c r="F4" s="35"/>
      <c r="G4" s="35"/>
      <c r="H4" s="41"/>
      <c r="I4" s="25"/>
      <c r="J4" s="45"/>
      <c r="K4" s="25"/>
      <c r="L4" s="25"/>
      <c r="M4" s="25"/>
      <c r="N4" s="25"/>
      <c r="O4" s="25"/>
      <c r="P4" s="25"/>
      <c r="Q4" s="25"/>
      <c r="R4" s="25"/>
      <c r="S4" s="25"/>
    </row>
    <row r="5" spans="1:19" ht="51" customHeight="1">
      <c r="A5" s="57" t="s">
        <v>19</v>
      </c>
      <c r="B5" s="58"/>
      <c r="C5" s="59" t="s">
        <v>25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</row>
    <row r="6" spans="1:19" ht="32.25" customHeight="1">
      <c r="A6" s="57" t="s">
        <v>20</v>
      </c>
      <c r="B6" s="58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8"/>
    </row>
    <row r="7" spans="1:19" ht="41.25" customHeight="1">
      <c r="A7" s="74" t="s">
        <v>2</v>
      </c>
      <c r="B7" s="76" t="s">
        <v>22</v>
      </c>
      <c r="C7" s="78" t="s">
        <v>3</v>
      </c>
      <c r="D7" s="80" t="s">
        <v>0</v>
      </c>
      <c r="E7" s="36"/>
      <c r="F7" s="36"/>
      <c r="G7" s="36"/>
      <c r="H7" s="42"/>
      <c r="I7" s="82" t="s">
        <v>4</v>
      </c>
      <c r="J7" s="82"/>
      <c r="K7" s="82"/>
      <c r="L7" s="82"/>
      <c r="M7" s="69" t="s">
        <v>5</v>
      </c>
      <c r="N7" s="69"/>
      <c r="O7" s="69"/>
      <c r="P7" s="70" t="s">
        <v>6</v>
      </c>
      <c r="Q7" s="71"/>
      <c r="R7" s="71"/>
      <c r="S7" s="72"/>
    </row>
    <row r="8" spans="1:19" ht="177.6">
      <c r="A8" s="75"/>
      <c r="B8" s="77"/>
      <c r="C8" s="79"/>
      <c r="D8" s="81"/>
      <c r="E8" s="37"/>
      <c r="F8" s="37"/>
      <c r="G8" s="37"/>
      <c r="H8" s="43"/>
      <c r="I8" s="24" t="s">
        <v>32</v>
      </c>
      <c r="J8" s="24" t="s">
        <v>33</v>
      </c>
      <c r="K8" s="24" t="s">
        <v>34</v>
      </c>
      <c r="L8" s="23" t="s">
        <v>7</v>
      </c>
      <c r="M8" s="21" t="s">
        <v>8</v>
      </c>
      <c r="N8" s="22" t="s">
        <v>9</v>
      </c>
      <c r="O8" s="22" t="s">
        <v>10</v>
      </c>
      <c r="P8" s="22" t="s">
        <v>11</v>
      </c>
      <c r="Q8" s="23" t="s">
        <v>12</v>
      </c>
      <c r="R8" s="23" t="s">
        <v>13</v>
      </c>
      <c r="S8" s="23" t="s">
        <v>14</v>
      </c>
    </row>
    <row r="9" spans="1:19" s="44" customFormat="1" ht="20.25" customHeight="1">
      <c r="A9" s="27">
        <v>1</v>
      </c>
      <c r="B9" s="38" t="s">
        <v>26</v>
      </c>
      <c r="C9" s="39" t="s">
        <v>27</v>
      </c>
      <c r="D9" s="28">
        <v>200</v>
      </c>
      <c r="E9" s="28">
        <f t="shared" ref="E9:E13" si="0">I9*$D9</f>
        <v>4200</v>
      </c>
      <c r="F9" s="28">
        <f t="shared" ref="F9:F13" si="1">J9*$D9</f>
        <v>2980</v>
      </c>
      <c r="G9" s="28">
        <f t="shared" ref="G9:G13" si="2">K9*$D9</f>
        <v>4000</v>
      </c>
      <c r="H9" s="28"/>
      <c r="I9" s="50">
        <v>21</v>
      </c>
      <c r="J9" s="50">
        <v>14.9</v>
      </c>
      <c r="K9" s="51">
        <v>20</v>
      </c>
      <c r="L9" s="29">
        <v>3</v>
      </c>
      <c r="M9" s="30">
        <f t="shared" ref="M9:M13" si="3">AVERAGE(I9:K9)</f>
        <v>18.633333333333333</v>
      </c>
      <c r="N9" s="31">
        <f t="shared" ref="N9:N13" si="4">STDEV(I9:K9)</f>
        <v>3.2715949219506646</v>
      </c>
      <c r="O9" s="40">
        <f t="shared" ref="O9:O13" si="5">N9/M9</f>
        <v>0.17557754500629685</v>
      </c>
      <c r="P9" s="32">
        <f t="shared" ref="P9:P13" si="6">((D9/L9)*(SUM(I9:K9)))</f>
        <v>3726.666666666667</v>
      </c>
      <c r="Q9" s="33">
        <f t="shared" ref="Q9:Q13" si="7">P9/D9</f>
        <v>18.633333333333336</v>
      </c>
      <c r="R9" s="34">
        <f t="shared" ref="R9:R13" si="8">ROUND(Q9,2)</f>
        <v>18.63</v>
      </c>
      <c r="S9" s="34">
        <f t="shared" ref="S9:S13" si="9">R9*D9</f>
        <v>3726</v>
      </c>
    </row>
    <row r="10" spans="1:19" s="44" customFormat="1" ht="31.2" customHeight="1">
      <c r="A10" s="27">
        <v>2</v>
      </c>
      <c r="B10" s="38" t="s">
        <v>29</v>
      </c>
      <c r="C10" s="39" t="s">
        <v>24</v>
      </c>
      <c r="D10" s="28">
        <v>10</v>
      </c>
      <c r="E10" s="28">
        <f t="shared" si="0"/>
        <v>5500</v>
      </c>
      <c r="F10" s="28">
        <f t="shared" si="1"/>
        <v>5140</v>
      </c>
      <c r="G10" s="28">
        <f t="shared" si="2"/>
        <v>3000</v>
      </c>
      <c r="H10" s="28"/>
      <c r="I10" s="52">
        <v>550</v>
      </c>
      <c r="J10" s="52">
        <v>514</v>
      </c>
      <c r="K10" s="51">
        <v>300</v>
      </c>
      <c r="L10" s="29">
        <v>3</v>
      </c>
      <c r="M10" s="30">
        <f t="shared" si="3"/>
        <v>454.66666666666669</v>
      </c>
      <c r="N10" s="31">
        <f t="shared" si="4"/>
        <v>135.14930015850365</v>
      </c>
      <c r="O10" s="40">
        <f t="shared" si="5"/>
        <v>0.29724919389700216</v>
      </c>
      <c r="P10" s="32">
        <f t="shared" si="6"/>
        <v>4546.666666666667</v>
      </c>
      <c r="Q10" s="33">
        <f t="shared" si="7"/>
        <v>454.66666666666669</v>
      </c>
      <c r="R10" s="34">
        <f t="shared" si="8"/>
        <v>454.67</v>
      </c>
      <c r="S10" s="34">
        <f t="shared" si="9"/>
        <v>4546.7</v>
      </c>
    </row>
    <row r="11" spans="1:19" s="44" customFormat="1" ht="33" customHeight="1">
      <c r="A11" s="27">
        <v>3</v>
      </c>
      <c r="B11" s="38" t="s">
        <v>28</v>
      </c>
      <c r="C11" s="39" t="s">
        <v>24</v>
      </c>
      <c r="D11" s="28">
        <v>10</v>
      </c>
      <c r="E11" s="28">
        <f t="shared" si="0"/>
        <v>4000</v>
      </c>
      <c r="F11" s="28">
        <f t="shared" si="1"/>
        <v>3570</v>
      </c>
      <c r="G11" s="28">
        <f t="shared" si="2"/>
        <v>3000</v>
      </c>
      <c r="H11" s="28"/>
      <c r="I11" s="52">
        <v>400</v>
      </c>
      <c r="J11" s="52">
        <v>357</v>
      </c>
      <c r="K11" s="51">
        <v>300</v>
      </c>
      <c r="L11" s="29">
        <v>3</v>
      </c>
      <c r="M11" s="30">
        <f t="shared" si="3"/>
        <v>352.33333333333331</v>
      </c>
      <c r="N11" s="31">
        <f t="shared" si="4"/>
        <v>50.163067423487405</v>
      </c>
      <c r="O11" s="40">
        <f t="shared" si="5"/>
        <v>0.14237389051131716</v>
      </c>
      <c r="P11" s="32">
        <f t="shared" si="6"/>
        <v>3523.3333333333335</v>
      </c>
      <c r="Q11" s="33">
        <f t="shared" si="7"/>
        <v>352.33333333333337</v>
      </c>
      <c r="R11" s="34">
        <f t="shared" si="8"/>
        <v>352.33</v>
      </c>
      <c r="S11" s="34">
        <f t="shared" si="9"/>
        <v>3523.2999999999997</v>
      </c>
    </row>
    <row r="12" spans="1:19" s="44" customFormat="1" ht="31.8" customHeight="1">
      <c r="A12" s="27">
        <v>4</v>
      </c>
      <c r="B12" s="38" t="s">
        <v>30</v>
      </c>
      <c r="C12" s="39" t="s">
        <v>24</v>
      </c>
      <c r="D12" s="28">
        <v>30</v>
      </c>
      <c r="E12" s="28">
        <f t="shared" si="0"/>
        <v>15000</v>
      </c>
      <c r="F12" s="28">
        <f t="shared" si="1"/>
        <v>12210</v>
      </c>
      <c r="G12" s="28">
        <f t="shared" si="2"/>
        <v>9000</v>
      </c>
      <c r="H12" s="28"/>
      <c r="I12" s="52">
        <v>500</v>
      </c>
      <c r="J12" s="52">
        <v>407</v>
      </c>
      <c r="K12" s="51">
        <v>300</v>
      </c>
      <c r="L12" s="29">
        <v>3</v>
      </c>
      <c r="M12" s="30">
        <f t="shared" si="3"/>
        <v>402.33333333333331</v>
      </c>
      <c r="N12" s="31">
        <f t="shared" si="4"/>
        <v>100.08163334665029</v>
      </c>
      <c r="O12" s="40">
        <f t="shared" si="5"/>
        <v>0.24875302405961133</v>
      </c>
      <c r="P12" s="32">
        <f t="shared" si="6"/>
        <v>12070</v>
      </c>
      <c r="Q12" s="33">
        <f t="shared" si="7"/>
        <v>402.33333333333331</v>
      </c>
      <c r="R12" s="34">
        <f t="shared" si="8"/>
        <v>402.33</v>
      </c>
      <c r="S12" s="34">
        <f t="shared" si="9"/>
        <v>12069.9</v>
      </c>
    </row>
    <row r="13" spans="1:19" s="44" customFormat="1" ht="34.5" customHeight="1">
      <c r="A13" s="27">
        <v>5</v>
      </c>
      <c r="B13" s="38" t="s">
        <v>31</v>
      </c>
      <c r="C13" s="39" t="s">
        <v>24</v>
      </c>
      <c r="D13" s="28">
        <v>10</v>
      </c>
      <c r="E13" s="28">
        <f t="shared" si="0"/>
        <v>3700</v>
      </c>
      <c r="F13" s="28">
        <f t="shared" si="1"/>
        <v>2750</v>
      </c>
      <c r="G13" s="28">
        <f t="shared" si="2"/>
        <v>2980</v>
      </c>
      <c r="H13" s="28"/>
      <c r="I13" s="52">
        <v>370</v>
      </c>
      <c r="J13" s="52">
        <v>275</v>
      </c>
      <c r="K13" s="51">
        <v>298</v>
      </c>
      <c r="L13" s="29">
        <v>3</v>
      </c>
      <c r="M13" s="30">
        <f t="shared" si="3"/>
        <v>314.33333333333331</v>
      </c>
      <c r="N13" s="31">
        <f t="shared" si="4"/>
        <v>49.561409718987441</v>
      </c>
      <c r="O13" s="40">
        <f t="shared" si="5"/>
        <v>0.15767150493845422</v>
      </c>
      <c r="P13" s="32">
        <f t="shared" si="6"/>
        <v>3143.3333333333335</v>
      </c>
      <c r="Q13" s="33">
        <f t="shared" si="7"/>
        <v>314.33333333333337</v>
      </c>
      <c r="R13" s="34">
        <f t="shared" si="8"/>
        <v>314.33</v>
      </c>
      <c r="S13" s="34">
        <f t="shared" si="9"/>
        <v>3143.2999999999997</v>
      </c>
    </row>
    <row r="14" spans="1:19" ht="13.8">
      <c r="A14" s="3"/>
      <c r="B14" s="4"/>
      <c r="C14" s="5"/>
      <c r="D14" s="5"/>
      <c r="E14" s="5">
        <f>SUM(E9:E13)</f>
        <v>32400</v>
      </c>
      <c r="F14" s="5">
        <f>SUM(F9:F13)</f>
        <v>26650</v>
      </c>
      <c r="G14" s="5">
        <f>SUM(G9:G13)</f>
        <v>21980</v>
      </c>
      <c r="H14" s="5">
        <f>MIN(E14:G14)</f>
        <v>21980</v>
      </c>
      <c r="I14" s="53">
        <f>I9*D9+I10*D10+I11*D11+I12*D12+I13*D13</f>
        <v>32400</v>
      </c>
      <c r="J14" s="53">
        <f>J9*D9+J10*D10+J11*D11+J12*D12+J13*D13</f>
        <v>26650</v>
      </c>
      <c r="K14" s="53">
        <f>K9*D9+K10*D10+K11*D11+K12*D12+K13*D13</f>
        <v>21980</v>
      </c>
      <c r="L14" s="6"/>
      <c r="M14" s="7"/>
      <c r="N14" s="8"/>
      <c r="O14" s="9"/>
      <c r="P14" s="10"/>
      <c r="Q14" s="11"/>
      <c r="R14" s="10" t="s">
        <v>15</v>
      </c>
      <c r="S14" s="12">
        <f>SUM(S9:S13)</f>
        <v>27009.200000000001</v>
      </c>
    </row>
    <row r="15" spans="1:19" ht="15.6">
      <c r="A15" s="64" t="s">
        <v>16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48">
        <f>S14</f>
        <v>27009.200000000001</v>
      </c>
      <c r="N15" s="49" t="s">
        <v>17</v>
      </c>
      <c r="O15" s="14"/>
      <c r="P15" s="14"/>
      <c r="Q15" s="14"/>
      <c r="R15" s="14"/>
      <c r="S15" s="13"/>
    </row>
    <row r="16" spans="1:19" ht="15.6">
      <c r="A16" s="26"/>
      <c r="B16" s="14" t="s">
        <v>23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3"/>
      <c r="N16" s="14"/>
      <c r="O16" s="14"/>
      <c r="P16" s="46">
        <f>H14</f>
        <v>21980</v>
      </c>
      <c r="Q16" s="47" t="s">
        <v>17</v>
      </c>
      <c r="R16" s="14"/>
      <c r="S16" s="13"/>
    </row>
    <row r="17" spans="1:20" s="15" customFormat="1" ht="20.25" customHeight="1">
      <c r="A17" s="65" t="s">
        <v>21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</row>
    <row r="18" spans="1:20" s="16" customFormat="1" ht="67.5" customHeight="1">
      <c r="A18" s="65" t="s">
        <v>18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</row>
    <row r="19" spans="1:20" s="15" customFormat="1" ht="18.75" customHeight="1">
      <c r="A19" s="66"/>
      <c r="B19" s="66"/>
      <c r="C19" s="55" t="s">
        <v>36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17"/>
      <c r="O19" s="17"/>
      <c r="P19" s="17"/>
      <c r="Q19" s="17"/>
      <c r="R19" s="17"/>
      <c r="S19" s="17"/>
    </row>
    <row r="20" spans="1:20" s="15" customFormat="1" ht="15.6">
      <c r="A20" s="56" t="s">
        <v>35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17"/>
      <c r="T20" s="18"/>
    </row>
    <row r="21" spans="1:20" ht="15.6">
      <c r="A21" s="62"/>
      <c r="B21" s="62"/>
      <c r="C21" s="2"/>
      <c r="D21" s="19"/>
      <c r="E21" s="19"/>
      <c r="F21" s="19"/>
      <c r="G21" s="19"/>
      <c r="H21" s="19"/>
      <c r="I21" s="19"/>
      <c r="J21" s="19"/>
      <c r="K21" s="19"/>
      <c r="L21" s="19"/>
      <c r="N21" s="62"/>
      <c r="O21" s="62"/>
    </row>
    <row r="22" spans="1:20" s="17" customFormat="1" ht="15.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20"/>
    </row>
    <row r="23" spans="1:20" s="17" customFormat="1" ht="13.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5" spans="1:20" s="17" customFormat="1" ht="13.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</sheetData>
  <mergeCells count="22">
    <mergeCell ref="Q2:S2"/>
    <mergeCell ref="A15:L15"/>
    <mergeCell ref="A17:S17"/>
    <mergeCell ref="A18:S18"/>
    <mergeCell ref="A19:B19"/>
    <mergeCell ref="C6:S6"/>
    <mergeCell ref="M7:O7"/>
    <mergeCell ref="P7:S7"/>
    <mergeCell ref="A3:S3"/>
    <mergeCell ref="A7:A8"/>
    <mergeCell ref="B7:B8"/>
    <mergeCell ref="C7:C8"/>
    <mergeCell ref="D7:D8"/>
    <mergeCell ref="I7:L7"/>
    <mergeCell ref="A5:B5"/>
    <mergeCell ref="A22:K22"/>
    <mergeCell ref="C19:M19"/>
    <mergeCell ref="A20:R20"/>
    <mergeCell ref="A6:B6"/>
    <mergeCell ref="C5:S5"/>
    <mergeCell ref="A21:B21"/>
    <mergeCell ref="N21:O21"/>
  </mergeCells>
  <pageMargins left="0.24" right="0.23" top="0.47" bottom="0.56000000000000005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2026-07-20T10:20:22Z</dcterms:modified>
</cp:coreProperties>
</file>