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D2774D71-4435-4A95-A10F-6027A8C54021}" xr6:coauthVersionLast="47" xr6:coauthVersionMax="47" xr10:uidLastSave="{00000000-0000-0000-0000-000000000000}"/>
  <bookViews>
    <workbookView xWindow="-24060" yWindow="2472" windowWidth="23040" windowHeight="12204" xr2:uid="{00000000-000D-0000-FFFF-FFFF00000000}"/>
  </bookViews>
  <sheets>
    <sheet name="Анализ рынка (базовый)" sheetId="3" r:id="rId1"/>
  </sheets>
  <definedNames>
    <definedName name="_xlnm.Print_Area" localSheetId="0">'Анализ рынка (базовый)'!$A$1:$L$28</definedName>
  </definedNames>
  <calcPr calcId="191029" refMode="R1C1" fullPrecision="0"/>
</workbook>
</file>

<file path=xl/calcChain.xml><?xml version="1.0" encoding="utf-8"?>
<calcChain xmlns="http://schemas.openxmlformats.org/spreadsheetml/2006/main">
  <c r="E15" i="3" l="1"/>
  <c r="J14" i="3"/>
  <c r="I14" i="3"/>
  <c r="L14" i="3" s="1"/>
  <c r="L15" i="3" s="1"/>
  <c r="K14" i="3" l="1"/>
</calcChain>
</file>

<file path=xl/sharedStrings.xml><?xml version="1.0" encoding="utf-8"?>
<sst xmlns="http://schemas.openxmlformats.org/spreadsheetml/2006/main" count="26" uniqueCount="26">
  <si>
    <t>№ п/п</t>
  </si>
  <si>
    <t>Ед. изм.</t>
  </si>
  <si>
    <t>Кол-во</t>
  </si>
  <si>
    <t>Основные характеристики объекта закупки</t>
  </si>
  <si>
    <t xml:space="preserve">Среднее квадратичное отклонение                                                            </t>
  </si>
  <si>
    <t xml:space="preserve">(подпись/расшифровка подписи)                                                      </t>
  </si>
  <si>
    <t xml:space="preserve">Коэффициент вариации (%)                                          </t>
  </si>
  <si>
    <t>Обоснование начальной (максимальной) цены контракта</t>
  </si>
  <si>
    <t>ИТОГО:</t>
  </si>
  <si>
    <t>В соответсвии с требованиями установленными Описанием объекта закупки</t>
  </si>
  <si>
    <t>Наименование товара, услуги (работы)</t>
  </si>
  <si>
    <t>Предложения  поставщиков (подрядчиков, исполнителей) за единицу товара (работы, услуги), российский рубль</t>
  </si>
  <si>
    <t xml:space="preserve">Средняя арифм. величина цены единицы товара (работы услуги), руб.                                                                                                       </t>
  </si>
  <si>
    <r>
      <rPr>
        <b/>
        <sz val="12"/>
        <color theme="1"/>
        <rFont val="Times New Roman"/>
        <family val="1"/>
        <charset val="204"/>
      </rPr>
      <t>Используемый метод определения НМЦК с обоснованием:</t>
    </r>
    <r>
      <rPr>
        <sz val="12"/>
        <color theme="1"/>
        <rFont val="Times New Roman"/>
        <family val="1"/>
        <charset val="204"/>
      </rPr>
      <t xml:space="preserve"> метод сопоставимых рыночных цен (анализа рынка) п.1 ч.1 ст.22 Федерального закона от 05.04.2013 № 44-ФЗ </t>
    </r>
  </si>
  <si>
    <r>
      <t xml:space="preserve">Заказчик: Федеральное государственное бюджетное учреждение «Ситуационно-аналитический центр Минэнерго России» </t>
    </r>
    <r>
      <rPr>
        <sz val="12"/>
        <color theme="1"/>
        <rFont val="Times New Roman"/>
        <family val="1"/>
        <charset val="204"/>
      </rPr>
      <t xml:space="preserve"> (сокращенное наименование – ФГБУ "САЦ Минэнерго России")</t>
    </r>
  </si>
  <si>
    <t xml:space="preserve">При расчете коэффициента вариации, определено, что коэффициент вариации не превышает 33%, что свидетельствует об однородности совокупности значений, используемых в расчете, следовательно, проведение дополнительных исследований ценовой информации не требуется. </t>
  </si>
  <si>
    <r>
      <t xml:space="preserve">Информация о валюте, используемой для формирования цены контракта и расчетов с исполнителем: </t>
    </r>
    <r>
      <rPr>
        <b/>
        <i/>
        <u/>
        <sz val="12"/>
        <color theme="1"/>
        <rFont val="Times New Roman"/>
        <family val="1"/>
        <charset val="204"/>
      </rPr>
      <t>Российский рубль.</t>
    </r>
    <r>
      <rPr>
        <sz val="12"/>
        <color theme="1"/>
        <rFont val="Times New Roman"/>
        <family val="1"/>
        <charset val="204"/>
      </rPr>
      <t xml:space="preserve"> </t>
    </r>
  </si>
  <si>
    <t>Начальник отдела закупки __________________/Коротаева Н.А./</t>
  </si>
  <si>
    <r>
      <t xml:space="preserve">НМЦК (руб.) </t>
    </r>
    <r>
      <rPr>
        <b/>
        <sz val="12"/>
        <color rgb="FFFF0000"/>
        <rFont val="Times New Roman"/>
        <family val="1"/>
        <charset val="204"/>
      </rPr>
      <t xml:space="preserve"> </t>
    </r>
    <r>
      <rPr>
        <b/>
        <sz val="12"/>
        <color theme="1"/>
        <rFont val="Times New Roman"/>
        <family val="1"/>
        <charset val="204"/>
      </rPr>
      <t xml:space="preserve">                </t>
    </r>
  </si>
  <si>
    <t>Коммерческое предложение №1.
Реквизиты источника (Исх. №б/н от 31.03.2026)</t>
  </si>
  <si>
    <t>штука (лицензия)</t>
  </si>
  <si>
    <r>
      <t xml:space="preserve">Предмет контракта (объекта закупки): </t>
    </r>
    <r>
      <rPr>
        <sz val="12"/>
        <color theme="1"/>
        <rFont val="Times New Roman"/>
        <family val="1"/>
        <charset val="204"/>
      </rPr>
      <t xml:space="preserve">продление неисключительных (пользовательских) лицензионных прав на использование программного комплекса АРГО </t>
    </r>
  </si>
  <si>
    <t>Программный комплекс АРГО сетевая, без ограничения на количество рабочих мест</t>
  </si>
  <si>
    <t>Коммерческое предложение №3
Реквизиты источника (б/н от 02.04.2026)</t>
  </si>
  <si>
    <r>
      <t xml:space="preserve">Начальная (максимальная) цена составляет: </t>
    </r>
    <r>
      <rPr>
        <b/>
        <i/>
        <u/>
        <sz val="12"/>
        <color theme="1"/>
        <rFont val="Times New Roman"/>
        <family val="1"/>
        <charset val="204"/>
      </rPr>
      <t>10 880 рублей 00 копейки</t>
    </r>
  </si>
  <si>
    <t>Коммерческое предложение №2.
Реквизиты источника (Исх. №б/н от01.04.2026)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</si>
</sst>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i/>
      <u/>
      <sz val="12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i/>
      <sz val="13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44">
    <xf numFmtId="0" fontId="0" fillId="0" borderId="0" xfId="0"/>
    <xf numFmtId="0" fontId="1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/>
    <xf numFmtId="3" fontId="4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top" wrapText="1"/>
    </xf>
    <xf numFmtId="10" fontId="1" fillId="0" borderId="1" xfId="1" applyNumberFormat="1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top" wrapText="1"/>
    </xf>
    <xf numFmtId="0" fontId="1" fillId="0" borderId="2" xfId="0" applyFont="1" applyBorder="1" applyAlignment="1">
      <alignment horizontal="justify" vertical="top" wrapText="1"/>
    </xf>
    <xf numFmtId="0" fontId="1" fillId="0" borderId="1" xfId="0" applyNumberFormat="1" applyFont="1" applyBorder="1" applyAlignment="1">
      <alignment horizontal="justify" vertical="top" wrapText="1"/>
    </xf>
    <xf numFmtId="3" fontId="1" fillId="0" borderId="1" xfId="0" applyNumberFormat="1" applyFont="1" applyBorder="1" applyAlignment="1">
      <alignment horizontal="center" vertical="top" wrapText="1"/>
    </xf>
    <xf numFmtId="0" fontId="1" fillId="0" borderId="1" xfId="0" applyNumberFormat="1" applyFont="1" applyBorder="1" applyAlignment="1">
      <alignment horizontal="center" vertical="top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/>
    </xf>
    <xf numFmtId="0" fontId="1" fillId="0" borderId="0" xfId="0" applyFont="1" applyAlignment="1"/>
    <xf numFmtId="0" fontId="1" fillId="0" borderId="0" xfId="0" applyFont="1" applyAlignment="1">
      <alignment vertical="top"/>
    </xf>
    <xf numFmtId="0" fontId="1" fillId="0" borderId="0" xfId="0" applyFont="1" applyBorder="1" applyAlignment="1"/>
    <xf numFmtId="4" fontId="1" fillId="2" borderId="1" xfId="0" applyNumberFormat="1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 shrinkToFi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justify" vertical="top" wrapText="1"/>
    </xf>
    <xf numFmtId="0" fontId="1" fillId="0" borderId="0" xfId="0" applyFont="1" applyAlignment="1">
      <alignment horizontal="justify" vertical="top"/>
    </xf>
    <xf numFmtId="0" fontId="4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4" fillId="0" borderId="0" xfId="0" applyFont="1" applyAlignment="1">
      <alignment horizontal="left" wrapText="1"/>
    </xf>
    <xf numFmtId="0" fontId="8" fillId="0" borderId="0" xfId="0" applyFont="1" applyAlignment="1">
      <alignment horizontal="right" vertical="center"/>
    </xf>
    <xf numFmtId="0" fontId="1" fillId="0" borderId="0" xfId="0" applyFont="1" applyAlignment="1">
      <alignment horizontal="justify" vertical="top" wrapText="1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justify" vertical="top"/>
    </xf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right" vertical="center"/>
    </xf>
    <xf numFmtId="0" fontId="4" fillId="0" borderId="5" xfId="0" applyFont="1" applyBorder="1" applyAlignment="1">
      <alignment horizontal="center" vertical="top" wrapText="1" shrinkToFit="1"/>
    </xf>
    <xf numFmtId="0" fontId="4" fillId="0" borderId="6" xfId="0" applyFont="1" applyBorder="1" applyAlignment="1">
      <alignment horizontal="center" vertical="top" wrapText="1" shrinkToFit="1"/>
    </xf>
    <xf numFmtId="0" fontId="4" fillId="0" borderId="2" xfId="0" applyFont="1" applyBorder="1" applyAlignment="1">
      <alignment horizontal="right" vertical="center" wrapText="1"/>
    </xf>
    <xf numFmtId="0" fontId="4" fillId="0" borderId="3" xfId="0" applyFont="1" applyBorder="1" applyAlignment="1">
      <alignment horizontal="right" vertical="center" wrapText="1"/>
    </xf>
    <xf numFmtId="0" fontId="4" fillId="0" borderId="4" xfId="0" applyFont="1" applyBorder="1" applyAlignment="1">
      <alignment horizontal="right" vertical="center" wrapText="1"/>
    </xf>
    <xf numFmtId="0" fontId="4" fillId="0" borderId="2" xfId="0" applyFont="1" applyBorder="1" applyAlignment="1">
      <alignment horizontal="center" vertical="top" wrapText="1" shrinkToFit="1"/>
    </xf>
    <xf numFmtId="0" fontId="4" fillId="0" borderId="3" xfId="0" applyFont="1" applyBorder="1" applyAlignment="1">
      <alignment horizontal="center" vertical="top" wrapText="1" shrinkToFit="1"/>
    </xf>
    <xf numFmtId="0" fontId="4" fillId="0" borderId="4" xfId="0" applyFont="1" applyBorder="1" applyAlignment="1">
      <alignment horizontal="center" vertical="top" wrapText="1" shrinkToFi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1"/>
  <sheetViews>
    <sheetView tabSelected="1" topLeftCell="A14" zoomScale="73" zoomScaleNormal="73" workbookViewId="0">
      <selection activeCell="M28" sqref="M28"/>
    </sheetView>
  </sheetViews>
  <sheetFormatPr defaultColWidth="9.109375" defaultRowHeight="13.8" x14ac:dyDescent="0.25"/>
  <cols>
    <col min="1" max="1" width="4.5546875" style="5" customWidth="1"/>
    <col min="2" max="2" width="28.88671875" style="5" customWidth="1"/>
    <col min="3" max="3" width="26" style="5" customWidth="1"/>
    <col min="4" max="4" width="12.33203125" style="5" customWidth="1"/>
    <col min="5" max="5" width="9.109375" style="5"/>
    <col min="6" max="6" width="21" style="5" customWidth="1"/>
    <col min="7" max="7" width="22" style="5" customWidth="1"/>
    <col min="8" max="8" width="21.5546875" style="5" customWidth="1"/>
    <col min="9" max="9" width="15.44140625" style="5" customWidth="1"/>
    <col min="10" max="10" width="17.44140625" style="5" customWidth="1"/>
    <col min="11" max="11" width="17.33203125" style="5" customWidth="1"/>
    <col min="12" max="12" width="21.44140625" style="5" customWidth="1"/>
    <col min="13" max="16384" width="9.109375" style="5"/>
  </cols>
  <sheetData>
    <row r="1" spans="1:12" ht="16.8" x14ac:dyDescent="0.25">
      <c r="A1" s="35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</row>
    <row r="2" spans="1:12" ht="16.2" x14ac:dyDescent="0.25">
      <c r="A2" s="15"/>
      <c r="B2" s="15"/>
      <c r="C2" s="28"/>
      <c r="D2" s="28"/>
      <c r="E2" s="28"/>
      <c r="F2" s="28"/>
      <c r="G2" s="28"/>
      <c r="H2" s="28"/>
      <c r="I2" s="28"/>
      <c r="J2" s="28"/>
      <c r="K2" s="28"/>
      <c r="L2" s="28"/>
    </row>
    <row r="3" spans="1:12" ht="21" customHeight="1" x14ac:dyDescent="0.25">
      <c r="A3" s="32" t="s">
        <v>7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</row>
    <row r="4" spans="1:12" ht="15.6" x14ac:dyDescent="0.3">
      <c r="A4" s="33"/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</row>
    <row r="5" spans="1:12" ht="15" customHeight="1" x14ac:dyDescent="0.3">
      <c r="A5" s="34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</row>
    <row r="6" spans="1:12" ht="15" customHeight="1" x14ac:dyDescent="0.3">
      <c r="A6" s="30" t="s">
        <v>21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</row>
    <row r="7" spans="1:12" ht="14.4" customHeight="1" x14ac:dyDescent="0.3">
      <c r="A7" s="16"/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</row>
    <row r="8" spans="1:12" ht="15.6" x14ac:dyDescent="0.25">
      <c r="A8" s="31" t="s">
        <v>14</v>
      </c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</row>
    <row r="9" spans="1:12" ht="14.4" customHeight="1" x14ac:dyDescent="0.3">
      <c r="A9" s="22"/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</row>
    <row r="10" spans="1:12" ht="37.799999999999997" customHeight="1" x14ac:dyDescent="0.25">
      <c r="A10" s="29" t="s">
        <v>13</v>
      </c>
      <c r="B10" s="29"/>
      <c r="C10" s="29"/>
      <c r="D10" s="29"/>
      <c r="E10" s="29"/>
      <c r="F10" s="29"/>
      <c r="G10" s="29"/>
      <c r="H10" s="29"/>
      <c r="I10" s="29"/>
      <c r="J10" s="29"/>
      <c r="K10" s="29"/>
      <c r="L10" s="29"/>
    </row>
    <row r="11" spans="1:12" ht="15.6" x14ac:dyDescent="0.3">
      <c r="A11" s="17"/>
      <c r="B11" s="1"/>
      <c r="C11" s="18"/>
      <c r="D11" s="18"/>
      <c r="E11" s="18"/>
      <c r="F11" s="17"/>
      <c r="G11" s="17"/>
      <c r="H11" s="17"/>
      <c r="I11" s="19"/>
      <c r="J11" s="19"/>
      <c r="K11" s="19"/>
      <c r="L11" s="19"/>
    </row>
    <row r="12" spans="1:12" ht="60.6" customHeight="1" x14ac:dyDescent="0.25">
      <c r="A12" s="36" t="s">
        <v>0</v>
      </c>
      <c r="B12" s="36" t="s">
        <v>10</v>
      </c>
      <c r="C12" s="36" t="s">
        <v>3</v>
      </c>
      <c r="D12" s="36" t="s">
        <v>1</v>
      </c>
      <c r="E12" s="36" t="s">
        <v>2</v>
      </c>
      <c r="F12" s="41" t="s">
        <v>11</v>
      </c>
      <c r="G12" s="42"/>
      <c r="H12" s="43"/>
      <c r="I12" s="36" t="s">
        <v>12</v>
      </c>
      <c r="J12" s="36" t="s">
        <v>4</v>
      </c>
      <c r="K12" s="36" t="s">
        <v>6</v>
      </c>
      <c r="L12" s="36" t="s">
        <v>18</v>
      </c>
    </row>
    <row r="13" spans="1:12" ht="190.8" customHeight="1" x14ac:dyDescent="0.25">
      <c r="A13" s="37"/>
      <c r="B13" s="37"/>
      <c r="C13" s="37"/>
      <c r="D13" s="37"/>
      <c r="E13" s="37"/>
      <c r="F13" s="21" t="s">
        <v>19</v>
      </c>
      <c r="G13" s="21" t="s">
        <v>25</v>
      </c>
      <c r="H13" s="21" t="s">
        <v>23</v>
      </c>
      <c r="I13" s="37"/>
      <c r="J13" s="37"/>
      <c r="K13" s="37"/>
      <c r="L13" s="37"/>
    </row>
    <row r="14" spans="1:12" ht="78" x14ac:dyDescent="0.25">
      <c r="A14" s="11">
        <v>1</v>
      </c>
      <c r="B14" s="12" t="s">
        <v>22</v>
      </c>
      <c r="C14" s="12" t="s">
        <v>9</v>
      </c>
      <c r="D14" s="14" t="s">
        <v>20</v>
      </c>
      <c r="E14" s="13">
        <v>1</v>
      </c>
      <c r="F14" s="20">
        <v>10880</v>
      </c>
      <c r="G14" s="20">
        <v>10880</v>
      </c>
      <c r="H14" s="20">
        <v>10880</v>
      </c>
      <c r="I14" s="7">
        <f>ROUNDDOWN(AVERAGE(F14:H14),2)</f>
        <v>10880</v>
      </c>
      <c r="J14" s="8">
        <f>_xlfn.STDEV.S(F14:H14)</f>
        <v>0</v>
      </c>
      <c r="K14" s="9">
        <f t="shared" ref="K14" si="0">J14/I14</f>
        <v>0</v>
      </c>
      <c r="L14" s="10">
        <f>I14*E14</f>
        <v>10880</v>
      </c>
    </row>
    <row r="15" spans="1:12" ht="18.600000000000001" customHeight="1" x14ac:dyDescent="0.25">
      <c r="A15" s="38" t="s">
        <v>8</v>
      </c>
      <c r="B15" s="39"/>
      <c r="C15" s="40"/>
      <c r="D15" s="2"/>
      <c r="E15" s="6">
        <f>SUM(E14)</f>
        <v>1</v>
      </c>
      <c r="F15" s="4"/>
      <c r="G15" s="4"/>
      <c r="H15" s="4"/>
      <c r="I15" s="3"/>
      <c r="J15" s="3"/>
      <c r="K15" s="2"/>
      <c r="L15" s="4">
        <f>SUM(L14)</f>
        <v>10880</v>
      </c>
    </row>
    <row r="16" spans="1:12" ht="15.6" x14ac:dyDescent="0.3">
      <c r="A16" s="17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</row>
    <row r="17" spans="1:12" ht="33.6" customHeight="1" x14ac:dyDescent="0.25">
      <c r="A17" s="29" t="s">
        <v>15</v>
      </c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</row>
    <row r="18" spans="1:12" ht="15.6" customHeight="1" x14ac:dyDescent="0.25">
      <c r="A18" s="23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</row>
    <row r="19" spans="1:12" ht="25.2" customHeight="1" x14ac:dyDescent="0.25">
      <c r="A19" s="29" t="s">
        <v>16</v>
      </c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</row>
    <row r="20" spans="1:12" ht="15.6" x14ac:dyDescent="0.25">
      <c r="A20" s="24"/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</row>
    <row r="21" spans="1:12" ht="15.6" x14ac:dyDescent="0.3">
      <c r="A21" s="25"/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</row>
    <row r="22" spans="1:12" ht="16.2" x14ac:dyDescent="0.35">
      <c r="A22" s="27" t="s">
        <v>24</v>
      </c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</row>
    <row r="23" spans="1:12" ht="15.6" x14ac:dyDescent="0.3">
      <c r="A23" s="25"/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</row>
    <row r="24" spans="1:12" ht="15.6" x14ac:dyDescent="0.3">
      <c r="A24" s="25"/>
      <c r="B24" s="26"/>
      <c r="C24" s="25"/>
      <c r="D24" s="25"/>
      <c r="E24" s="25"/>
      <c r="F24" s="25"/>
      <c r="G24" s="25"/>
      <c r="H24" s="25"/>
      <c r="I24" s="25"/>
      <c r="J24" s="25"/>
      <c r="K24" s="25"/>
      <c r="L24" s="25"/>
    </row>
    <row r="25" spans="1:12" ht="15.6" x14ac:dyDescent="0.3">
      <c r="A25" s="25"/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</row>
    <row r="26" spans="1:12" ht="15.6" x14ac:dyDescent="0.3">
      <c r="A26" s="25"/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</row>
    <row r="27" spans="1:12" ht="15.6" x14ac:dyDescent="0.3">
      <c r="A27" s="17" t="s">
        <v>17</v>
      </c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</row>
    <row r="28" spans="1:12" ht="15.6" x14ac:dyDescent="0.3">
      <c r="A28" s="17" t="s">
        <v>5</v>
      </c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</row>
    <row r="29" spans="1:12" ht="15.6" x14ac:dyDescent="0.3">
      <c r="A29" s="17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</row>
    <row r="30" spans="1:12" ht="15.6" x14ac:dyDescent="0.3">
      <c r="A30" s="17"/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</row>
    <row r="31" spans="1:12" ht="15.6" x14ac:dyDescent="0.3">
      <c r="A31" s="17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</row>
  </sheetData>
  <mergeCells count="22">
    <mergeCell ref="A1:L1"/>
    <mergeCell ref="K12:K13"/>
    <mergeCell ref="L12:L13"/>
    <mergeCell ref="A19:L19"/>
    <mergeCell ref="A17:L17"/>
    <mergeCell ref="A15:C15"/>
    <mergeCell ref="F12:H12"/>
    <mergeCell ref="B12:B13"/>
    <mergeCell ref="A12:A13"/>
    <mergeCell ref="C12:C13"/>
    <mergeCell ref="D12:D13"/>
    <mergeCell ref="E12:E13"/>
    <mergeCell ref="I12:I13"/>
    <mergeCell ref="J12:J13"/>
    <mergeCell ref="A22:L22"/>
    <mergeCell ref="C2:L2"/>
    <mergeCell ref="A10:L10"/>
    <mergeCell ref="A6:L6"/>
    <mergeCell ref="A8:L8"/>
    <mergeCell ref="A3:L3"/>
    <mergeCell ref="A4:L4"/>
    <mergeCell ref="A5:L5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Анализ рынка (базовый)</vt:lpstr>
      <vt:lpstr>'Анализ рынка (базовый)'!Область_печати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2026-05-29T07:22:52Z</dcterms:modified>
</cp:coreProperties>
</file>