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" windowHeight="17700"/>
  </bookViews>
  <sheets>
    <sheet name="Лист1" sheetId="1" r:id="rId1"/>
  </sheets>
  <definedNames>
    <definedName name="_xlnm.Print_Area" localSheetId="0">Лист1!$A$1:$M$53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G44" i="1"/>
  <c r="E44" i="1"/>
  <c r="L44" i="1"/>
  <c r="L43" i="1"/>
  <c r="J43" i="1"/>
  <c r="H43" i="1"/>
  <c r="F43" i="1"/>
  <c r="L42" i="1"/>
  <c r="J42" i="1"/>
  <c r="H42" i="1"/>
  <c r="F42" i="1"/>
  <c r="L41" i="1"/>
  <c r="J41" i="1"/>
  <c r="H41" i="1"/>
  <c r="F41" i="1"/>
  <c r="L40" i="1"/>
  <c r="J40" i="1"/>
  <c r="H40" i="1"/>
  <c r="F40" i="1"/>
  <c r="L39" i="1"/>
  <c r="J39" i="1"/>
  <c r="H39" i="1"/>
  <c r="F39" i="1"/>
  <c r="L38" i="1"/>
  <c r="J38" i="1"/>
  <c r="H38" i="1"/>
  <c r="F38" i="1"/>
  <c r="L37" i="1"/>
  <c r="J37" i="1"/>
  <c r="H37" i="1"/>
  <c r="F37" i="1"/>
  <c r="L36" i="1"/>
  <c r="J36" i="1"/>
  <c r="H36" i="1"/>
  <c r="F36" i="1"/>
  <c r="L35" i="1"/>
  <c r="J35" i="1"/>
  <c r="H35" i="1"/>
  <c r="F35" i="1"/>
  <c r="L34" i="1"/>
  <c r="J34" i="1"/>
  <c r="H34" i="1"/>
  <c r="F34" i="1"/>
  <c r="L33" i="1"/>
  <c r="J33" i="1"/>
  <c r="H33" i="1"/>
  <c r="F33" i="1"/>
  <c r="L32" i="1"/>
  <c r="J32" i="1"/>
  <c r="H32" i="1"/>
  <c r="F32" i="1"/>
  <c r="L31" i="1"/>
  <c r="J31" i="1"/>
  <c r="H31" i="1"/>
  <c r="F31" i="1"/>
  <c r="L30" i="1"/>
  <c r="J30" i="1"/>
  <c r="H30" i="1"/>
  <c r="F30" i="1"/>
  <c r="L29" i="1"/>
  <c r="J29" i="1"/>
  <c r="H29" i="1"/>
  <c r="F29" i="1"/>
  <c r="L28" i="1"/>
  <c r="J28" i="1"/>
  <c r="H28" i="1"/>
  <c r="F28" i="1"/>
  <c r="L27" i="1"/>
  <c r="J27" i="1"/>
  <c r="H27" i="1"/>
  <c r="F27" i="1"/>
  <c r="L26" i="1"/>
  <c r="J26" i="1"/>
  <c r="H26" i="1"/>
  <c r="F26" i="1"/>
  <c r="L25" i="1"/>
  <c r="J25" i="1"/>
  <c r="H25" i="1"/>
  <c r="F25" i="1"/>
  <c r="L24" i="1"/>
  <c r="J24" i="1"/>
  <c r="H24" i="1"/>
  <c r="F24" i="1"/>
  <c r="L23" i="1"/>
  <c r="J23" i="1"/>
  <c r="H23" i="1"/>
  <c r="F23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6" i="1"/>
  <c r="J16" i="1"/>
  <c r="H16" i="1"/>
  <c r="F16" i="1"/>
  <c r="L15" i="1"/>
  <c r="J15" i="1"/>
  <c r="H15" i="1"/>
  <c r="F15" i="1"/>
  <c r="L14" i="1"/>
  <c r="J14" i="1"/>
  <c r="H14" i="1"/>
  <c r="F14" i="1"/>
  <c r="L13" i="1"/>
  <c r="J13" i="1"/>
  <c r="H13" i="1"/>
  <c r="F13" i="1"/>
  <c r="L12" i="1"/>
  <c r="J12" i="1"/>
  <c r="H12" i="1"/>
  <c r="F12" i="1"/>
</calcChain>
</file>

<file path=xl/sharedStrings.xml><?xml version="1.0" encoding="utf-8"?>
<sst xmlns="http://schemas.openxmlformats.org/spreadsheetml/2006/main" count="92" uniqueCount="44">
  <si>
    <t>«УТВЕРЖДАЮ»</t>
  </si>
  <si>
    <t>Директор ГАУ СО «ОРЦ» ___________________А.Н. Майоров</t>
  </si>
  <si>
    <t>Обоснование начальной (максимальной) цены договора, для осуществления закупки у единственного поставщика (подрядчика, исполнителя).</t>
  </si>
  <si>
    <t>Поставка канцелярских товаров.</t>
  </si>
  <si>
    <t>Используемый метод определения НМЦД: метод сопоставимых рыночных цен.</t>
  </si>
  <si>
    <t>Расчет НМЦД</t>
  </si>
  <si>
    <t>№ п/п</t>
  </si>
  <si>
    <t>Наименование товара (работ, услуг)</t>
  </si>
  <si>
    <t xml:space="preserve">Единица измерения </t>
  </si>
  <si>
    <t>Количество</t>
  </si>
  <si>
    <t>Коммерческое предложение   1-го поставщика, руб.</t>
  </si>
  <si>
    <t xml:space="preserve">Коммерческое предложение 2-го поставщика, руб.  </t>
  </si>
  <si>
    <t xml:space="preserve">Коммерческое предложение  3-го поставщика, руб. </t>
  </si>
  <si>
    <t>Цена за ед., руб.</t>
  </si>
  <si>
    <t>Расчет Н(М)ЦД по наименьшей цене, руб.</t>
  </si>
  <si>
    <t>Цена за 1 ед. изм., руб.</t>
  </si>
  <si>
    <t>Сумма, руб.</t>
  </si>
  <si>
    <t>Краски акварельные</t>
  </si>
  <si>
    <t>штука</t>
  </si>
  <si>
    <t>Альбом для рисования</t>
  </si>
  <si>
    <t xml:space="preserve">Антистеплер </t>
  </si>
  <si>
    <t>Батарейки алкалиновые</t>
  </si>
  <si>
    <t>упаковка</t>
  </si>
  <si>
    <t>Гуашь</t>
  </si>
  <si>
    <t>Цветная бумага</t>
  </si>
  <si>
    <t>Фломастеры</t>
  </si>
  <si>
    <t>Набор текстовыделителей</t>
  </si>
  <si>
    <t>Картон цветной</t>
  </si>
  <si>
    <t>Картон белый</t>
  </si>
  <si>
    <t>Тетрадь</t>
  </si>
  <si>
    <t xml:space="preserve">Кисти </t>
  </si>
  <si>
    <t xml:space="preserve">Карандаши цветные </t>
  </si>
  <si>
    <t>Маркер перманентный</t>
  </si>
  <si>
    <t>Корректирующая жидкость</t>
  </si>
  <si>
    <t>Ручка корректор</t>
  </si>
  <si>
    <t>Точилка</t>
  </si>
  <si>
    <t>Клейкая лента</t>
  </si>
  <si>
    <t>Итого</t>
  </si>
  <si>
    <t>1. В соответствии с Федеральным законом от 18 июля 2011 г. N 223-ФЗ «О закупках товаров, работ, услуг отдельными видами юридических лиц» и Положением о закупке товаров, работ, услуг для нужд ГАУ СО «ОРЦ» метод сопоставимых рыночных цен (анализа рынка) заключается в установлении начальной (максимальной) цены договора на основании информации о рыночных ценах идентичных товаров, работ, услуг, планируемых к закупке. Указанный метод является приоритетным для определения и обоснования начальной (максимальной) цены договора.                                                                                                                                                                                                                                                                        При применении метода сопоставимых рыночных цен использована информация о рыночных ценах, полученная по запросу Заказчика у поставщиков, поставляющих идентичные товары.</t>
  </si>
  <si>
    <t>2. В соответствии с п. 10 раздела 12 Положения о закупке товаров, работ, услуг, для нужд ГАУ СО «ОРЦ» при осуществлении закупки у единственного поставщика (подрядчика, исполнителя), договор заключается с  поставщиком (подрядчиком, исполнителем), предложившим наименьшую стоимость товара (работы, услуги).</t>
  </si>
  <si>
    <t>Специалист по закупкам                                                          К.В. Соколов</t>
  </si>
  <si>
    <t>тел. 8 (8452) 92-93-44</t>
  </si>
  <si>
    <t>Начальная максимальная цена  договора составляет  99967,99 ( Десятьсот девяносто тысяч девятьсот шестьдесят семь) рублей 99 копеек.</t>
  </si>
  <si>
    <t>Дата подготовки обоснования НМЦД: 17 июня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</si>
</sst>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name val="Arial"/>
      <charset val="204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164" fontId="4" fillId="2" borderId="7" xfId="0" applyNumberFormat="1" applyFont="1" applyFill="1" applyBorder="1" applyAlignment="1">
      <alignment horizontal="center" vertical="center" wrapText="1" shrinkToFit="1"/>
    </xf>
    <xf numFmtId="164" fontId="4" fillId="2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 shrinkToFit="1"/>
    </xf>
    <xf numFmtId="2" fontId="4" fillId="0" borderId="3" xfId="0" applyNumberFormat="1" applyFont="1" applyBorder="1" applyAlignment="1">
      <alignment horizontal="center" vertical="center" wrapText="1" shrinkToFi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1" fillId="0" borderId="0" xfId="0" applyFont="1" applyAlignment="1"/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0" fillId="0" borderId="0" xfId="0" applyAlignment="1"/>
    <xf numFmtId="0" fontId="10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2" fontId="4" fillId="0" borderId="1" xfId="0" applyNumberFormat="1" applyFont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Y55"/>
  <sheetViews>
    <sheetView tabSelected="1" view="pageBreakPreview" zoomScale="83" zoomScaleNormal="100" workbookViewId="0">
      <selection activeCell="S20" sqref="S20"/>
    </sheetView>
  </sheetViews>
  <sheetFormatPr defaultColWidth="9.140625" defaultRowHeight="15"/>
  <cols>
    <col min="1" max="1" width="5.28515625" style="5" customWidth="1"/>
    <col min="2" max="2" width="72.7109375" style="5" customWidth="1"/>
    <col min="3" max="3" width="12.5703125" style="5" customWidth="1"/>
    <col min="4" max="4" width="14.5703125" style="5" customWidth="1"/>
    <col min="5" max="5" width="13.140625" style="6" customWidth="1"/>
    <col min="6" max="6" width="12.5703125" style="5" customWidth="1"/>
    <col min="7" max="7" width="14.140625" style="5" customWidth="1"/>
    <col min="8" max="8" width="13.140625" style="6" customWidth="1"/>
    <col min="9" max="9" width="9.5703125" style="6" customWidth="1"/>
    <col min="10" max="11" width="12.140625" style="6" customWidth="1"/>
    <col min="12" max="12" width="13.28515625" style="6" customWidth="1"/>
    <col min="13" max="16" width="9.140625" style="6"/>
    <col min="17" max="16384" width="9.140625" style="5"/>
  </cols>
  <sheetData>
    <row r="1" spans="1:1013" ht="41.2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013" ht="28.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013" ht="36.7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013" ht="4.5" customHeight="1">
      <c r="A4" s="7"/>
      <c r="B4" s="7"/>
      <c r="C4" s="7"/>
      <c r="D4" s="7"/>
      <c r="E4" s="7"/>
      <c r="F4" s="7"/>
      <c r="G4" s="7"/>
    </row>
    <row r="5" spans="1:1013" ht="30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013" s="1" customFormat="1" ht="21" customHeight="1">
      <c r="A6" s="66" t="s">
        <v>4</v>
      </c>
      <c r="B6" s="66"/>
      <c r="C6" s="67"/>
      <c r="D6" s="67"/>
      <c r="E6" s="67"/>
      <c r="F6" s="67"/>
      <c r="G6" s="67"/>
      <c r="H6" s="8"/>
      <c r="I6" s="8"/>
      <c r="J6" s="8"/>
      <c r="K6" s="8"/>
      <c r="L6" s="8"/>
      <c r="M6" s="8"/>
      <c r="N6" s="8"/>
      <c r="O6" s="8"/>
      <c r="P6" s="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s="1" customFormat="1" ht="3" customHeight="1">
      <c r="A7" s="10"/>
      <c r="B7" s="10"/>
      <c r="C7" s="11"/>
      <c r="D7" s="11"/>
      <c r="E7" s="11"/>
      <c r="F7" s="11"/>
      <c r="G7" s="11"/>
      <c r="H7" s="8"/>
      <c r="I7" s="8"/>
      <c r="J7" s="8"/>
      <c r="K7" s="8"/>
      <c r="L7" s="8"/>
      <c r="M7" s="8"/>
      <c r="N7" s="8"/>
      <c r="O7" s="8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s="1" customFormat="1">
      <c r="A8" s="55" t="s">
        <v>43</v>
      </c>
      <c r="B8" s="55"/>
      <c r="C8" s="12"/>
      <c r="D8" s="56"/>
      <c r="E8" s="56"/>
      <c r="F8" s="56"/>
      <c r="G8" s="13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s="1" customFormat="1" ht="15.75">
      <c r="A9" s="57" t="s">
        <v>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9"/>
      <c r="M9" s="8"/>
      <c r="N9" s="8"/>
      <c r="O9" s="8"/>
      <c r="P9" s="8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</row>
    <row r="10" spans="1:1013" s="1" customFormat="1" ht="51" customHeight="1">
      <c r="A10" s="36" t="s">
        <v>6</v>
      </c>
      <c r="B10" s="38" t="s">
        <v>7</v>
      </c>
      <c r="C10" s="40" t="s">
        <v>8</v>
      </c>
      <c r="D10" s="40" t="s">
        <v>9</v>
      </c>
      <c r="E10" s="60" t="s">
        <v>10</v>
      </c>
      <c r="F10" s="61"/>
      <c r="G10" s="60" t="s">
        <v>11</v>
      </c>
      <c r="H10" s="61"/>
      <c r="I10" s="60" t="s">
        <v>12</v>
      </c>
      <c r="J10" s="61"/>
      <c r="K10" s="14" t="s">
        <v>13</v>
      </c>
      <c r="L10" s="36" t="s">
        <v>14</v>
      </c>
      <c r="M10" s="8"/>
      <c r="N10" s="8"/>
      <c r="O10" s="8"/>
      <c r="P10" s="8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</row>
    <row r="11" spans="1:1013" s="1" customFormat="1" ht="63">
      <c r="A11" s="37"/>
      <c r="B11" s="39"/>
      <c r="C11" s="41"/>
      <c r="D11" s="41"/>
      <c r="E11" s="16" t="s">
        <v>15</v>
      </c>
      <c r="F11" s="16" t="s">
        <v>16</v>
      </c>
      <c r="G11" s="16" t="s">
        <v>15</v>
      </c>
      <c r="H11" s="16" t="s">
        <v>16</v>
      </c>
      <c r="I11" s="16" t="s">
        <v>15</v>
      </c>
      <c r="J11" s="16" t="s">
        <v>16</v>
      </c>
      <c r="K11" s="17"/>
      <c r="L11" s="37"/>
      <c r="M11" s="8"/>
      <c r="N11" s="8"/>
      <c r="O11" s="8"/>
      <c r="P11" s="8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</row>
    <row r="12" spans="1:1013" s="1" customFormat="1" ht="15.75">
      <c r="A12" s="15">
        <v>1</v>
      </c>
      <c r="B12" s="18" t="s">
        <v>17</v>
      </c>
      <c r="C12" s="19" t="s">
        <v>18</v>
      </c>
      <c r="D12" s="20">
        <v>20</v>
      </c>
      <c r="E12" s="16">
        <v>167.26</v>
      </c>
      <c r="F12" s="16">
        <f t="shared" ref="F12:F43" si="0">D12*E12</f>
        <v>3345.2</v>
      </c>
      <c r="G12" s="16">
        <v>134.96</v>
      </c>
      <c r="H12" s="16">
        <f t="shared" ref="H12:H43" si="1">D12*G12</f>
        <v>2699.2000000000003</v>
      </c>
      <c r="I12" s="16">
        <v>138.78</v>
      </c>
      <c r="J12" s="16">
        <f t="shared" ref="J12:J43" si="2">D12*I12</f>
        <v>2775.6</v>
      </c>
      <c r="K12" s="16">
        <v>134.96</v>
      </c>
      <c r="L12" s="16">
        <f>D12*K12</f>
        <v>2699.2000000000003</v>
      </c>
      <c r="M12" s="8"/>
      <c r="N12" s="8"/>
      <c r="O12" s="8"/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</row>
    <row r="13" spans="1:1013" s="1" customFormat="1" ht="15.75">
      <c r="A13" s="15">
        <v>2</v>
      </c>
      <c r="B13" s="18" t="s">
        <v>17</v>
      </c>
      <c r="C13" s="19" t="s">
        <v>18</v>
      </c>
      <c r="D13" s="20">
        <v>50</v>
      </c>
      <c r="E13" s="16">
        <v>81.75</v>
      </c>
      <c r="F13" s="16">
        <f t="shared" ref="F13:F41" si="3">D13*E13</f>
        <v>4087.5</v>
      </c>
      <c r="G13" s="16">
        <v>63.17</v>
      </c>
      <c r="H13" s="16">
        <f t="shared" ref="H13:H41" si="4">D13*G13</f>
        <v>3158.5</v>
      </c>
      <c r="I13" s="16">
        <v>74</v>
      </c>
      <c r="J13" s="16">
        <f t="shared" ref="J13:J41" si="5">D13*I13</f>
        <v>3700</v>
      </c>
      <c r="K13" s="16">
        <v>63.17</v>
      </c>
      <c r="L13" s="16">
        <f t="shared" ref="L13:L41" si="6">D13*K13</f>
        <v>3158.5</v>
      </c>
      <c r="M13" s="8"/>
      <c r="N13" s="8"/>
      <c r="O13" s="8"/>
      <c r="P13" s="8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</row>
    <row r="14" spans="1:1013" s="1" customFormat="1" ht="15.75">
      <c r="A14" s="15">
        <v>3</v>
      </c>
      <c r="B14" s="18" t="s">
        <v>19</v>
      </c>
      <c r="C14" s="19" t="s">
        <v>18</v>
      </c>
      <c r="D14" s="20">
        <v>50</v>
      </c>
      <c r="E14" s="16">
        <v>55.22</v>
      </c>
      <c r="F14" s="16">
        <f t="shared" si="3"/>
        <v>2761</v>
      </c>
      <c r="G14" s="16">
        <v>66</v>
      </c>
      <c r="H14" s="16">
        <f t="shared" si="4"/>
        <v>3300</v>
      </c>
      <c r="I14" s="16">
        <v>69.41</v>
      </c>
      <c r="J14" s="16">
        <f t="shared" si="5"/>
        <v>3470.5</v>
      </c>
      <c r="K14" s="16">
        <v>55.22</v>
      </c>
      <c r="L14" s="16">
        <f t="shared" si="6"/>
        <v>2761</v>
      </c>
      <c r="M14" s="8"/>
      <c r="N14" s="8"/>
      <c r="O14" s="8"/>
      <c r="P14" s="8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</row>
    <row r="15" spans="1:1013" s="1" customFormat="1" ht="15.75">
      <c r="A15" s="15">
        <v>4</v>
      </c>
      <c r="B15" s="18" t="s">
        <v>19</v>
      </c>
      <c r="C15" s="19" t="s">
        <v>18</v>
      </c>
      <c r="D15" s="20">
        <v>20</v>
      </c>
      <c r="E15" s="16">
        <v>78.31</v>
      </c>
      <c r="F15" s="16">
        <f t="shared" si="3"/>
        <v>1566.2</v>
      </c>
      <c r="G15" s="16">
        <v>81.290000000000006</v>
      </c>
      <c r="H15" s="16">
        <f t="shared" si="4"/>
        <v>1625.8000000000002</v>
      </c>
      <c r="I15" s="16">
        <v>85.4</v>
      </c>
      <c r="J15" s="16">
        <f t="shared" si="5"/>
        <v>1708</v>
      </c>
      <c r="K15" s="16">
        <v>78.31</v>
      </c>
      <c r="L15" s="16">
        <f t="shared" si="6"/>
        <v>1566.2</v>
      </c>
      <c r="M15" s="8"/>
      <c r="N15" s="8"/>
      <c r="O15" s="8"/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</row>
    <row r="16" spans="1:1013" s="1" customFormat="1" ht="15.75">
      <c r="A16" s="15">
        <v>5</v>
      </c>
      <c r="B16" s="18" t="s">
        <v>20</v>
      </c>
      <c r="C16" s="19" t="s">
        <v>18</v>
      </c>
      <c r="D16" s="20">
        <v>5</v>
      </c>
      <c r="E16" s="16">
        <v>73.44</v>
      </c>
      <c r="F16" s="16">
        <f t="shared" si="3"/>
        <v>367.2</v>
      </c>
      <c r="G16" s="16">
        <v>41.52</v>
      </c>
      <c r="H16" s="16">
        <f t="shared" si="4"/>
        <v>207.60000000000002</v>
      </c>
      <c r="I16" s="16">
        <v>45</v>
      </c>
      <c r="J16" s="16">
        <f t="shared" si="5"/>
        <v>225</v>
      </c>
      <c r="K16" s="16">
        <v>41.52</v>
      </c>
      <c r="L16" s="16">
        <f t="shared" si="6"/>
        <v>207.60000000000002</v>
      </c>
      <c r="M16" s="8"/>
      <c r="N16" s="8"/>
      <c r="O16" s="8"/>
      <c r="P16" s="8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</row>
    <row r="17" spans="1:1013" s="1" customFormat="1" ht="15.75">
      <c r="A17" s="15">
        <v>6</v>
      </c>
      <c r="B17" s="18" t="s">
        <v>21</v>
      </c>
      <c r="C17" s="19" t="s">
        <v>22</v>
      </c>
      <c r="D17" s="20">
        <v>5</v>
      </c>
      <c r="E17" s="16">
        <v>88.44</v>
      </c>
      <c r="F17" s="16">
        <f t="shared" si="3"/>
        <v>442.2</v>
      </c>
      <c r="G17" s="16">
        <v>107.68</v>
      </c>
      <c r="H17" s="16">
        <f t="shared" si="4"/>
        <v>538.40000000000009</v>
      </c>
      <c r="I17" s="16">
        <v>115.45</v>
      </c>
      <c r="J17" s="16">
        <f t="shared" si="5"/>
        <v>577.25</v>
      </c>
      <c r="K17" s="16">
        <v>88.44</v>
      </c>
      <c r="L17" s="16">
        <f t="shared" si="6"/>
        <v>442.2</v>
      </c>
      <c r="M17" s="8"/>
      <c r="N17" s="8"/>
      <c r="O17" s="8"/>
      <c r="P17" s="8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</row>
    <row r="18" spans="1:1013" s="1" customFormat="1" ht="15.75">
      <c r="A18" s="15">
        <v>7</v>
      </c>
      <c r="B18" s="18" t="s">
        <v>21</v>
      </c>
      <c r="C18" s="19" t="s">
        <v>22</v>
      </c>
      <c r="D18" s="20">
        <v>5</v>
      </c>
      <c r="E18" s="16">
        <v>116.79</v>
      </c>
      <c r="F18" s="16">
        <f t="shared" si="3"/>
        <v>583.95000000000005</v>
      </c>
      <c r="G18" s="16">
        <v>107.68</v>
      </c>
      <c r="H18" s="16">
        <f t="shared" si="4"/>
        <v>538.40000000000009</v>
      </c>
      <c r="I18" s="16">
        <v>115.45</v>
      </c>
      <c r="J18" s="16">
        <f t="shared" si="5"/>
        <v>577.25</v>
      </c>
      <c r="K18" s="16">
        <v>107.68</v>
      </c>
      <c r="L18" s="16">
        <f t="shared" si="6"/>
        <v>538.40000000000009</v>
      </c>
      <c r="M18" s="8"/>
      <c r="N18" s="8"/>
      <c r="O18" s="8"/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</row>
    <row r="19" spans="1:1013" s="1" customFormat="1" ht="15.75">
      <c r="A19" s="15">
        <v>8</v>
      </c>
      <c r="B19" s="18" t="s">
        <v>23</v>
      </c>
      <c r="C19" s="19" t="s">
        <v>18</v>
      </c>
      <c r="D19" s="20">
        <v>110</v>
      </c>
      <c r="E19" s="16">
        <v>215.53</v>
      </c>
      <c r="F19" s="16">
        <f t="shared" si="3"/>
        <v>23708.3</v>
      </c>
      <c r="G19" s="16">
        <v>165.99</v>
      </c>
      <c r="H19" s="16">
        <f t="shared" si="4"/>
        <v>18258.900000000001</v>
      </c>
      <c r="I19" s="16">
        <v>180.74</v>
      </c>
      <c r="J19" s="16">
        <f t="shared" si="5"/>
        <v>19881.400000000001</v>
      </c>
      <c r="K19" s="16">
        <v>165.99</v>
      </c>
      <c r="L19" s="16">
        <f t="shared" si="6"/>
        <v>18258.900000000001</v>
      </c>
      <c r="M19" s="8"/>
      <c r="N19" s="8"/>
      <c r="O19" s="8"/>
      <c r="P19" s="8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</row>
    <row r="20" spans="1:1013" s="1" customFormat="1" ht="15.75">
      <c r="A20" s="15">
        <v>9</v>
      </c>
      <c r="B20" s="18" t="s">
        <v>23</v>
      </c>
      <c r="C20" s="19" t="s">
        <v>18</v>
      </c>
      <c r="D20" s="20">
        <v>15</v>
      </c>
      <c r="E20" s="16">
        <v>391.53</v>
      </c>
      <c r="F20" s="16">
        <f t="shared" si="3"/>
        <v>5872.95</v>
      </c>
      <c r="G20" s="16">
        <v>391.53</v>
      </c>
      <c r="H20" s="16">
        <f t="shared" si="4"/>
        <v>5872.95</v>
      </c>
      <c r="I20" s="16">
        <v>421.84</v>
      </c>
      <c r="J20" s="16">
        <f t="shared" si="5"/>
        <v>6327.5999999999995</v>
      </c>
      <c r="K20" s="16">
        <v>391.53</v>
      </c>
      <c r="L20" s="16">
        <f t="shared" si="6"/>
        <v>5872.95</v>
      </c>
      <c r="M20" s="8"/>
      <c r="N20" s="8"/>
      <c r="O20" s="8"/>
      <c r="P20" s="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</row>
    <row r="21" spans="1:1013" s="1" customFormat="1" ht="15.75">
      <c r="A21" s="15">
        <v>10</v>
      </c>
      <c r="B21" s="18" t="s">
        <v>24</v>
      </c>
      <c r="C21" s="19" t="s">
        <v>18</v>
      </c>
      <c r="D21" s="20">
        <v>120</v>
      </c>
      <c r="E21" s="16">
        <v>55.98</v>
      </c>
      <c r="F21" s="16">
        <f t="shared" si="3"/>
        <v>6717.5999999999995</v>
      </c>
      <c r="G21" s="16">
        <v>50.38</v>
      </c>
      <c r="H21" s="16">
        <f t="shared" si="4"/>
        <v>6045.6</v>
      </c>
      <c r="I21" s="16">
        <v>53</v>
      </c>
      <c r="J21" s="16">
        <f t="shared" si="5"/>
        <v>6360</v>
      </c>
      <c r="K21" s="16">
        <v>50.38</v>
      </c>
      <c r="L21" s="16">
        <f t="shared" si="6"/>
        <v>6045.6</v>
      </c>
      <c r="M21" s="8"/>
      <c r="N21" s="8"/>
      <c r="O21" s="8"/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</row>
    <row r="22" spans="1:1013" s="1" customFormat="1" ht="15.75">
      <c r="A22" s="15">
        <v>11</v>
      </c>
      <c r="B22" s="18" t="s">
        <v>24</v>
      </c>
      <c r="C22" s="19" t="s">
        <v>18</v>
      </c>
      <c r="D22" s="20">
        <v>20</v>
      </c>
      <c r="E22" s="16">
        <v>32.39</v>
      </c>
      <c r="F22" s="16">
        <f t="shared" si="3"/>
        <v>647.79999999999995</v>
      </c>
      <c r="G22" s="16">
        <v>33.74</v>
      </c>
      <c r="H22" s="16">
        <f t="shared" si="4"/>
        <v>674.80000000000007</v>
      </c>
      <c r="I22" s="16">
        <v>39.4</v>
      </c>
      <c r="J22" s="16">
        <f t="shared" si="5"/>
        <v>788</v>
      </c>
      <c r="K22" s="16">
        <v>32.39</v>
      </c>
      <c r="L22" s="16">
        <f t="shared" si="6"/>
        <v>647.79999999999995</v>
      </c>
      <c r="M22" s="8"/>
      <c r="N22" s="8"/>
      <c r="O22" s="8"/>
      <c r="P22" s="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</row>
    <row r="23" spans="1:1013" s="1" customFormat="1" ht="15.75">
      <c r="A23" s="15">
        <v>12</v>
      </c>
      <c r="B23" s="18" t="s">
        <v>25</v>
      </c>
      <c r="C23" s="19" t="s">
        <v>18</v>
      </c>
      <c r="D23" s="20">
        <v>40</v>
      </c>
      <c r="E23" s="16">
        <v>101.31</v>
      </c>
      <c r="F23" s="16">
        <f t="shared" si="3"/>
        <v>4052.4</v>
      </c>
      <c r="G23" s="16">
        <v>113.73</v>
      </c>
      <c r="H23" s="16">
        <f t="shared" si="4"/>
        <v>4549.2</v>
      </c>
      <c r="I23" s="16">
        <v>120</v>
      </c>
      <c r="J23" s="16">
        <f t="shared" si="5"/>
        <v>4800</v>
      </c>
      <c r="K23" s="16">
        <v>101.31</v>
      </c>
      <c r="L23" s="16">
        <f t="shared" si="6"/>
        <v>4052.4</v>
      </c>
      <c r="M23" s="8"/>
      <c r="N23" s="8"/>
      <c r="O23" s="8"/>
      <c r="P23" s="8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</row>
    <row r="24" spans="1:1013" s="1" customFormat="1" ht="15.75">
      <c r="A24" s="15">
        <v>13</v>
      </c>
      <c r="B24" s="18" t="s">
        <v>25</v>
      </c>
      <c r="C24" s="19" t="s">
        <v>18</v>
      </c>
      <c r="D24" s="20">
        <v>40</v>
      </c>
      <c r="E24" s="16">
        <v>194.46</v>
      </c>
      <c r="F24" s="16">
        <f t="shared" si="3"/>
        <v>7778.4000000000005</v>
      </c>
      <c r="G24" s="16">
        <v>173.11</v>
      </c>
      <c r="H24" s="16">
        <f t="shared" si="4"/>
        <v>6924.4000000000005</v>
      </c>
      <c r="I24" s="16">
        <v>187.45</v>
      </c>
      <c r="J24" s="16">
        <f t="shared" si="5"/>
        <v>7498</v>
      </c>
      <c r="K24" s="16">
        <v>173.11</v>
      </c>
      <c r="L24" s="16">
        <f t="shared" si="6"/>
        <v>6924.4000000000005</v>
      </c>
      <c r="M24" s="8"/>
      <c r="N24" s="8"/>
      <c r="O24" s="8"/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</row>
    <row r="25" spans="1:1013" s="1" customFormat="1" ht="15.75">
      <c r="A25" s="15">
        <v>14</v>
      </c>
      <c r="B25" s="18" t="s">
        <v>26</v>
      </c>
      <c r="C25" s="19" t="s">
        <v>18</v>
      </c>
      <c r="D25" s="20">
        <v>15</v>
      </c>
      <c r="E25" s="16">
        <v>120.94</v>
      </c>
      <c r="F25" s="16">
        <f t="shared" si="3"/>
        <v>1814.1</v>
      </c>
      <c r="G25" s="16">
        <v>120.16</v>
      </c>
      <c r="H25" s="16">
        <f t="shared" si="4"/>
        <v>1802.3999999999999</v>
      </c>
      <c r="I25" s="16">
        <v>125.41</v>
      </c>
      <c r="J25" s="16">
        <f t="shared" si="5"/>
        <v>1881.1499999999999</v>
      </c>
      <c r="K25" s="16">
        <v>120.16</v>
      </c>
      <c r="L25" s="16">
        <f t="shared" si="6"/>
        <v>1802.3999999999999</v>
      </c>
      <c r="M25" s="8"/>
      <c r="N25" s="8"/>
      <c r="O25" s="8"/>
      <c r="P25" s="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</row>
    <row r="26" spans="1:1013" s="1" customFormat="1" ht="15.75">
      <c r="A26" s="15">
        <v>15</v>
      </c>
      <c r="B26" s="18" t="s">
        <v>27</v>
      </c>
      <c r="C26" s="19" t="s">
        <v>18</v>
      </c>
      <c r="D26" s="20">
        <v>50</v>
      </c>
      <c r="E26" s="16">
        <v>186.81</v>
      </c>
      <c r="F26" s="16">
        <f t="shared" si="3"/>
        <v>9340.5</v>
      </c>
      <c r="G26" s="16">
        <v>224.86</v>
      </c>
      <c r="H26" s="16">
        <f t="shared" si="4"/>
        <v>11243</v>
      </c>
      <c r="I26" s="16">
        <v>230.4</v>
      </c>
      <c r="J26" s="16">
        <f t="shared" si="5"/>
        <v>11520</v>
      </c>
      <c r="K26" s="16">
        <v>186.81</v>
      </c>
      <c r="L26" s="16">
        <f t="shared" si="6"/>
        <v>9340.5</v>
      </c>
      <c r="M26" s="8"/>
      <c r="N26" s="8"/>
      <c r="O26" s="8"/>
      <c r="P26" s="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</row>
    <row r="27" spans="1:1013" s="1" customFormat="1" ht="15.75">
      <c r="A27" s="15">
        <v>16</v>
      </c>
      <c r="B27" s="18" t="s">
        <v>28</v>
      </c>
      <c r="C27" s="19" t="s">
        <v>18</v>
      </c>
      <c r="D27" s="20">
        <v>50</v>
      </c>
      <c r="E27" s="16">
        <v>137.72999999999999</v>
      </c>
      <c r="F27" s="16">
        <f t="shared" si="3"/>
        <v>6886.4999999999991</v>
      </c>
      <c r="G27" s="16">
        <v>123.96</v>
      </c>
      <c r="H27" s="16">
        <f t="shared" si="4"/>
        <v>6198</v>
      </c>
      <c r="I27" s="16">
        <v>124.78</v>
      </c>
      <c r="J27" s="16">
        <f t="shared" si="5"/>
        <v>6239</v>
      </c>
      <c r="K27" s="16">
        <v>123.96</v>
      </c>
      <c r="L27" s="16">
        <f t="shared" si="6"/>
        <v>6198</v>
      </c>
      <c r="M27" s="8"/>
      <c r="N27" s="8"/>
      <c r="O27" s="8"/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</row>
    <row r="28" spans="1:1013" s="1" customFormat="1" ht="15.75">
      <c r="A28" s="15">
        <v>17</v>
      </c>
      <c r="B28" s="18" t="s">
        <v>28</v>
      </c>
      <c r="C28" s="19" t="s">
        <v>18</v>
      </c>
      <c r="D28" s="20">
        <v>50</v>
      </c>
      <c r="E28" s="16">
        <v>103.46</v>
      </c>
      <c r="F28" s="16">
        <f t="shared" si="3"/>
        <v>5173</v>
      </c>
      <c r="G28" s="16">
        <v>105.03</v>
      </c>
      <c r="H28" s="16">
        <f t="shared" si="4"/>
        <v>5251.5</v>
      </c>
      <c r="I28" s="16">
        <v>110</v>
      </c>
      <c r="J28" s="16">
        <f t="shared" si="5"/>
        <v>5500</v>
      </c>
      <c r="K28" s="16">
        <v>103.46</v>
      </c>
      <c r="L28" s="16">
        <f t="shared" si="6"/>
        <v>5173</v>
      </c>
      <c r="M28" s="8"/>
      <c r="N28" s="8"/>
      <c r="O28" s="8"/>
      <c r="P28" s="8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</row>
    <row r="29" spans="1:1013" s="1" customFormat="1" ht="15.75">
      <c r="A29" s="15">
        <v>18</v>
      </c>
      <c r="B29" s="18" t="s">
        <v>29</v>
      </c>
      <c r="C29" s="19" t="s">
        <v>18</v>
      </c>
      <c r="D29" s="20">
        <v>15</v>
      </c>
      <c r="E29" s="16">
        <v>10.24</v>
      </c>
      <c r="F29" s="16">
        <f t="shared" si="3"/>
        <v>153.6</v>
      </c>
      <c r="G29" s="16">
        <v>9.74</v>
      </c>
      <c r="H29" s="16">
        <f t="shared" si="4"/>
        <v>146.1</v>
      </c>
      <c r="I29" s="16">
        <v>12</v>
      </c>
      <c r="J29" s="16">
        <f t="shared" si="5"/>
        <v>180</v>
      </c>
      <c r="K29" s="16">
        <v>9.74</v>
      </c>
      <c r="L29" s="16">
        <f t="shared" si="6"/>
        <v>146.1</v>
      </c>
      <c r="M29" s="8"/>
      <c r="N29" s="8"/>
      <c r="O29" s="8"/>
      <c r="P29" s="8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</row>
    <row r="30" spans="1:1013" s="1" customFormat="1" ht="15.75">
      <c r="A30" s="15">
        <v>19</v>
      </c>
      <c r="B30" s="18" t="s">
        <v>29</v>
      </c>
      <c r="C30" s="19" t="s">
        <v>18</v>
      </c>
      <c r="D30" s="20">
        <v>10</v>
      </c>
      <c r="E30" s="16">
        <v>30.17</v>
      </c>
      <c r="F30" s="16">
        <f t="shared" si="3"/>
        <v>301.70000000000005</v>
      </c>
      <c r="G30" s="16">
        <v>35.17</v>
      </c>
      <c r="H30" s="16">
        <f t="shared" si="4"/>
        <v>351.70000000000005</v>
      </c>
      <c r="I30" s="16">
        <v>38.74</v>
      </c>
      <c r="J30" s="16">
        <f t="shared" si="5"/>
        <v>387.40000000000003</v>
      </c>
      <c r="K30" s="16">
        <v>30.17</v>
      </c>
      <c r="L30" s="16">
        <f t="shared" si="6"/>
        <v>301.70000000000005</v>
      </c>
      <c r="M30" s="8"/>
      <c r="N30" s="8"/>
      <c r="O30" s="8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</row>
    <row r="31" spans="1:1013" s="1" customFormat="1" ht="15.75">
      <c r="A31" s="15">
        <v>20</v>
      </c>
      <c r="B31" s="18" t="s">
        <v>29</v>
      </c>
      <c r="C31" s="19" t="s">
        <v>18</v>
      </c>
      <c r="D31" s="20">
        <v>2</v>
      </c>
      <c r="E31" s="16">
        <v>30.17</v>
      </c>
      <c r="F31" s="16">
        <f t="shared" si="3"/>
        <v>60.34</v>
      </c>
      <c r="G31" s="16">
        <v>35.93</v>
      </c>
      <c r="H31" s="16">
        <f t="shared" si="4"/>
        <v>71.86</v>
      </c>
      <c r="I31" s="16">
        <v>39.1</v>
      </c>
      <c r="J31" s="16">
        <f t="shared" si="5"/>
        <v>78.2</v>
      </c>
      <c r="K31" s="16">
        <v>30.17</v>
      </c>
      <c r="L31" s="16">
        <f t="shared" si="6"/>
        <v>60.34</v>
      </c>
      <c r="M31" s="8"/>
      <c r="N31" s="8"/>
      <c r="O31" s="8"/>
      <c r="P31" s="8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</row>
    <row r="32" spans="1:1013" s="1" customFormat="1" ht="15.75">
      <c r="A32" s="15">
        <v>21</v>
      </c>
      <c r="B32" s="18" t="s">
        <v>29</v>
      </c>
      <c r="C32" s="19" t="s">
        <v>18</v>
      </c>
      <c r="D32" s="20">
        <v>10</v>
      </c>
      <c r="E32" s="16">
        <v>8.17</v>
      </c>
      <c r="F32" s="16">
        <f t="shared" si="3"/>
        <v>81.7</v>
      </c>
      <c r="G32" s="16">
        <v>8.17</v>
      </c>
      <c r="H32" s="16">
        <f t="shared" si="4"/>
        <v>81.7</v>
      </c>
      <c r="I32" s="16">
        <v>10</v>
      </c>
      <c r="J32" s="16">
        <f t="shared" si="5"/>
        <v>100</v>
      </c>
      <c r="K32" s="16">
        <v>8.17</v>
      </c>
      <c r="L32" s="16">
        <f t="shared" si="6"/>
        <v>81.7</v>
      </c>
      <c r="M32" s="8"/>
      <c r="N32" s="8"/>
      <c r="O32" s="8"/>
      <c r="P32" s="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</row>
    <row r="33" spans="1:1013" s="1" customFormat="1" ht="15.75">
      <c r="A33" s="15">
        <v>22</v>
      </c>
      <c r="B33" s="18" t="s">
        <v>30</v>
      </c>
      <c r="C33" s="19" t="s">
        <v>18</v>
      </c>
      <c r="D33" s="20">
        <v>20</v>
      </c>
      <c r="E33" s="16">
        <v>204.87</v>
      </c>
      <c r="F33" s="16">
        <f t="shared" si="3"/>
        <v>4097.3999999999996</v>
      </c>
      <c r="G33" s="16">
        <v>251.73</v>
      </c>
      <c r="H33" s="16">
        <f t="shared" si="4"/>
        <v>5034.5999999999995</v>
      </c>
      <c r="I33" s="16">
        <v>269.74</v>
      </c>
      <c r="J33" s="16">
        <f t="shared" si="5"/>
        <v>5394.8</v>
      </c>
      <c r="K33" s="16">
        <v>204.87</v>
      </c>
      <c r="L33" s="16">
        <f t="shared" si="6"/>
        <v>4097.3999999999996</v>
      </c>
      <c r="M33" s="8"/>
      <c r="N33" s="8"/>
      <c r="O33" s="8"/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</row>
    <row r="34" spans="1:1013" s="1" customFormat="1" ht="15.75">
      <c r="A34" s="15">
        <v>23</v>
      </c>
      <c r="B34" s="18" t="s">
        <v>31</v>
      </c>
      <c r="C34" s="19" t="s">
        <v>18</v>
      </c>
      <c r="D34" s="20">
        <v>25</v>
      </c>
      <c r="E34" s="16">
        <v>88.74</v>
      </c>
      <c r="F34" s="16">
        <f t="shared" si="3"/>
        <v>2218.5</v>
      </c>
      <c r="G34" s="16">
        <v>55.96</v>
      </c>
      <c r="H34" s="16">
        <f t="shared" si="4"/>
        <v>1399</v>
      </c>
      <c r="I34" s="16">
        <v>59.4</v>
      </c>
      <c r="J34" s="16">
        <f t="shared" si="5"/>
        <v>1485</v>
      </c>
      <c r="K34" s="16">
        <v>55.96</v>
      </c>
      <c r="L34" s="16">
        <f t="shared" si="6"/>
        <v>1399</v>
      </c>
      <c r="M34" s="8"/>
      <c r="N34" s="8"/>
      <c r="O34" s="8"/>
      <c r="P34" s="8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</row>
    <row r="35" spans="1:1013" s="1" customFormat="1" ht="15.75">
      <c r="A35" s="15">
        <v>24</v>
      </c>
      <c r="B35" s="18" t="s">
        <v>31</v>
      </c>
      <c r="C35" s="19" t="s">
        <v>18</v>
      </c>
      <c r="D35" s="20">
        <v>50</v>
      </c>
      <c r="E35" s="16">
        <v>166.15</v>
      </c>
      <c r="F35" s="16">
        <f t="shared" si="3"/>
        <v>8307.5</v>
      </c>
      <c r="G35" s="16">
        <v>166.15</v>
      </c>
      <c r="H35" s="16">
        <f t="shared" si="4"/>
        <v>8307.5</v>
      </c>
      <c r="I35" s="16">
        <v>174.1</v>
      </c>
      <c r="J35" s="16">
        <f t="shared" si="5"/>
        <v>8705</v>
      </c>
      <c r="K35" s="16">
        <v>166.15</v>
      </c>
      <c r="L35" s="16">
        <f t="shared" si="6"/>
        <v>8307.5</v>
      </c>
      <c r="M35" s="8"/>
      <c r="N35" s="8"/>
      <c r="O35" s="8"/>
      <c r="P35" s="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</row>
    <row r="36" spans="1:1013" s="1" customFormat="1" ht="15.75">
      <c r="A36" s="15">
        <v>25</v>
      </c>
      <c r="B36" s="18" t="s">
        <v>32</v>
      </c>
      <c r="C36" s="19" t="s">
        <v>18</v>
      </c>
      <c r="D36" s="20">
        <v>30</v>
      </c>
      <c r="E36" s="16">
        <v>26.48</v>
      </c>
      <c r="F36" s="16">
        <f t="shared" si="3"/>
        <v>794.4</v>
      </c>
      <c r="G36" s="16">
        <v>42.53</v>
      </c>
      <c r="H36" s="16">
        <f t="shared" si="4"/>
        <v>1275.9000000000001</v>
      </c>
      <c r="I36" s="16">
        <v>50</v>
      </c>
      <c r="J36" s="16">
        <f t="shared" si="5"/>
        <v>1500</v>
      </c>
      <c r="K36" s="16">
        <v>26.48</v>
      </c>
      <c r="L36" s="16">
        <f t="shared" si="6"/>
        <v>794.4</v>
      </c>
      <c r="M36" s="8"/>
      <c r="N36" s="8"/>
      <c r="O36" s="8"/>
      <c r="P36" s="8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</row>
    <row r="37" spans="1:1013" s="1" customFormat="1" ht="15.75">
      <c r="A37" s="15">
        <v>26</v>
      </c>
      <c r="B37" s="18" t="s">
        <v>32</v>
      </c>
      <c r="C37" s="19" t="s">
        <v>18</v>
      </c>
      <c r="D37" s="20">
        <v>12</v>
      </c>
      <c r="E37" s="16">
        <v>74.22</v>
      </c>
      <c r="F37" s="16">
        <f t="shared" si="3"/>
        <v>890.64</v>
      </c>
      <c r="G37" s="16">
        <v>74.22</v>
      </c>
      <c r="H37" s="16">
        <f t="shared" si="4"/>
        <v>890.64</v>
      </c>
      <c r="I37" s="16">
        <v>79.400000000000006</v>
      </c>
      <c r="J37" s="16">
        <f t="shared" si="5"/>
        <v>952.80000000000007</v>
      </c>
      <c r="K37" s="16">
        <v>74.22</v>
      </c>
      <c r="L37" s="16">
        <f t="shared" si="6"/>
        <v>890.64</v>
      </c>
      <c r="M37" s="8"/>
      <c r="N37" s="8"/>
      <c r="O37" s="8"/>
      <c r="P37" s="8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</row>
    <row r="38" spans="1:1013" s="1" customFormat="1" ht="15.75">
      <c r="A38" s="15">
        <v>27</v>
      </c>
      <c r="B38" s="18" t="s">
        <v>33</v>
      </c>
      <c r="C38" s="19" t="s">
        <v>18</v>
      </c>
      <c r="D38" s="20">
        <v>20</v>
      </c>
      <c r="E38" s="16">
        <v>28.81</v>
      </c>
      <c r="F38" s="16">
        <f t="shared" si="3"/>
        <v>576.19999999999993</v>
      </c>
      <c r="G38" s="16">
        <v>28.5</v>
      </c>
      <c r="H38" s="16">
        <f t="shared" si="4"/>
        <v>570</v>
      </c>
      <c r="I38" s="16">
        <v>35.4</v>
      </c>
      <c r="J38" s="16">
        <f t="shared" si="5"/>
        <v>708</v>
      </c>
      <c r="K38" s="16">
        <v>28.5</v>
      </c>
      <c r="L38" s="16">
        <f t="shared" si="6"/>
        <v>570</v>
      </c>
      <c r="M38" s="8"/>
      <c r="N38" s="8"/>
      <c r="O38" s="8"/>
      <c r="P38" s="8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</row>
    <row r="39" spans="1:1013" s="1" customFormat="1" ht="15.75">
      <c r="A39" s="15">
        <v>28</v>
      </c>
      <c r="B39" s="18" t="s">
        <v>34</v>
      </c>
      <c r="C39" s="19" t="s">
        <v>18</v>
      </c>
      <c r="D39" s="20">
        <v>15</v>
      </c>
      <c r="E39" s="16">
        <v>23.91</v>
      </c>
      <c r="F39" s="16">
        <f t="shared" si="3"/>
        <v>358.65</v>
      </c>
      <c r="G39" s="16">
        <v>38.200000000000003</v>
      </c>
      <c r="H39" s="16">
        <f t="shared" si="4"/>
        <v>573</v>
      </c>
      <c r="I39" s="16">
        <v>45</v>
      </c>
      <c r="J39" s="16">
        <f t="shared" si="5"/>
        <v>675</v>
      </c>
      <c r="K39" s="16">
        <v>23.91</v>
      </c>
      <c r="L39" s="16">
        <f t="shared" si="6"/>
        <v>358.65</v>
      </c>
      <c r="M39" s="8"/>
      <c r="N39" s="8"/>
      <c r="O39" s="8"/>
      <c r="P39" s="8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</row>
    <row r="40" spans="1:1013" s="1" customFormat="1" ht="15.75">
      <c r="A40" s="15">
        <v>29</v>
      </c>
      <c r="B40" s="18" t="s">
        <v>35</v>
      </c>
      <c r="C40" s="19" t="s">
        <v>18</v>
      </c>
      <c r="D40" s="20">
        <v>10</v>
      </c>
      <c r="E40" s="16">
        <v>49.25</v>
      </c>
      <c r="F40" s="16">
        <f t="shared" si="3"/>
        <v>492.5</v>
      </c>
      <c r="G40" s="16">
        <v>76.16</v>
      </c>
      <c r="H40" s="16">
        <f t="shared" si="4"/>
        <v>761.59999999999991</v>
      </c>
      <c r="I40" s="16">
        <v>79.099999999999994</v>
      </c>
      <c r="J40" s="16">
        <f t="shared" si="5"/>
        <v>791</v>
      </c>
      <c r="K40" s="16">
        <v>49.25</v>
      </c>
      <c r="L40" s="16">
        <f t="shared" si="6"/>
        <v>492.5</v>
      </c>
      <c r="M40" s="8"/>
      <c r="N40" s="8"/>
      <c r="O40" s="8"/>
      <c r="P40" s="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</row>
    <row r="41" spans="1:1013" s="1" customFormat="1" ht="15.75">
      <c r="A41" s="15">
        <v>30</v>
      </c>
      <c r="B41" s="18" t="s">
        <v>35</v>
      </c>
      <c r="C41" s="19" t="s">
        <v>18</v>
      </c>
      <c r="D41" s="20">
        <v>2</v>
      </c>
      <c r="E41" s="16">
        <v>676.16</v>
      </c>
      <c r="F41" s="16">
        <f t="shared" si="3"/>
        <v>1352.32</v>
      </c>
      <c r="G41" s="16">
        <v>676.16</v>
      </c>
      <c r="H41" s="16">
        <f t="shared" si="4"/>
        <v>1352.32</v>
      </c>
      <c r="I41" s="16">
        <v>676.16</v>
      </c>
      <c r="J41" s="16">
        <f t="shared" si="5"/>
        <v>1352.32</v>
      </c>
      <c r="K41" s="16">
        <v>676.16</v>
      </c>
      <c r="L41" s="16">
        <f t="shared" si="6"/>
        <v>1352.32</v>
      </c>
      <c r="M41" s="8"/>
      <c r="N41" s="8"/>
      <c r="O41" s="8"/>
      <c r="P41" s="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</row>
    <row r="42" spans="1:1013" s="1" customFormat="1" ht="15.75">
      <c r="A42" s="15">
        <v>31</v>
      </c>
      <c r="B42" s="18" t="s">
        <v>36</v>
      </c>
      <c r="C42" s="19" t="s">
        <v>22</v>
      </c>
      <c r="D42" s="21">
        <v>9</v>
      </c>
      <c r="E42" s="16">
        <v>350.01</v>
      </c>
      <c r="F42" s="16">
        <f t="shared" si="0"/>
        <v>3150.09</v>
      </c>
      <c r="G42" s="16">
        <v>350.01</v>
      </c>
      <c r="H42" s="16">
        <f t="shared" si="1"/>
        <v>3150.09</v>
      </c>
      <c r="I42" s="16">
        <v>356.41</v>
      </c>
      <c r="J42" s="16">
        <f t="shared" si="2"/>
        <v>3207.69</v>
      </c>
      <c r="K42" s="16">
        <v>350.01</v>
      </c>
      <c r="L42" s="16">
        <f t="shared" ref="L42:L43" si="7">D42*K42</f>
        <v>3150.09</v>
      </c>
      <c r="M42" s="8"/>
      <c r="N42" s="8"/>
      <c r="O42" s="8"/>
      <c r="P42" s="8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</row>
    <row r="43" spans="1:1013" s="1" customFormat="1" ht="15.75">
      <c r="A43" s="15">
        <v>32</v>
      </c>
      <c r="B43" s="18" t="s">
        <v>36</v>
      </c>
      <c r="C43" s="19" t="s">
        <v>18</v>
      </c>
      <c r="D43" s="20">
        <v>20</v>
      </c>
      <c r="E43" s="16">
        <v>113.83</v>
      </c>
      <c r="F43" s="16">
        <f t="shared" si="0"/>
        <v>2276.6</v>
      </c>
      <c r="G43" s="16">
        <v>113.83</v>
      </c>
      <c r="H43" s="16">
        <f t="shared" si="1"/>
        <v>2276.6</v>
      </c>
      <c r="I43" s="16">
        <v>120.74</v>
      </c>
      <c r="J43" s="16">
        <f t="shared" si="2"/>
        <v>2414.7999999999997</v>
      </c>
      <c r="K43" s="16">
        <v>113.83</v>
      </c>
      <c r="L43" s="16">
        <f t="shared" si="7"/>
        <v>2276.6</v>
      </c>
      <c r="M43" s="8"/>
      <c r="N43" s="8"/>
      <c r="O43" s="8"/>
      <c r="P43" s="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</row>
    <row r="44" spans="1:1013" s="1" customFormat="1" ht="15.75">
      <c r="A44" s="22"/>
      <c r="B44" s="49" t="s">
        <v>37</v>
      </c>
      <c r="C44" s="50"/>
      <c r="D44" s="51"/>
      <c r="E44" s="52">
        <f>SUM(F12:F43)</f>
        <v>110256.93999999999</v>
      </c>
      <c r="F44" s="53"/>
      <c r="G44" s="52">
        <f>SUM(H12:H43)</f>
        <v>105131.26000000001</v>
      </c>
      <c r="H44" s="53"/>
      <c r="I44" s="52">
        <f>SUM(J12:J43)</f>
        <v>111760.76000000001</v>
      </c>
      <c r="J44" s="53"/>
      <c r="K44" s="23"/>
      <c r="L44" s="16">
        <f>SUM(L12:L43)</f>
        <v>99967.99</v>
      </c>
      <c r="M44" s="8"/>
      <c r="N44" s="8"/>
      <c r="O44" s="8"/>
      <c r="P44" s="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</row>
    <row r="45" spans="1:1013" s="2" customFormat="1" ht="24" customHeight="1">
      <c r="A45" s="54" t="s">
        <v>42</v>
      </c>
      <c r="B45" s="54"/>
      <c r="C45" s="54"/>
      <c r="D45" s="54"/>
      <c r="E45" s="54"/>
      <c r="F45" s="54"/>
      <c r="G45" s="54"/>
      <c r="H45" s="24"/>
      <c r="I45" s="24"/>
      <c r="J45" s="24"/>
      <c r="K45" s="24"/>
      <c r="L45" s="24"/>
      <c r="M45" s="24"/>
      <c r="N45" s="24"/>
      <c r="O45" s="24"/>
      <c r="P45" s="24"/>
    </row>
    <row r="46" spans="1:1013" s="2" customFormat="1" ht="14.25" hidden="1" customHeight="1">
      <c r="A46" s="25"/>
      <c r="E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013" s="3" customFormat="1" ht="68.25" customHeight="1">
      <c r="A47" s="42" t="s">
        <v>38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26"/>
      <c r="N47" s="26"/>
      <c r="O47" s="26"/>
      <c r="P47" s="26"/>
    </row>
    <row r="48" spans="1:1013" s="3" customFormat="1" ht="45.75" customHeight="1">
      <c r="A48" s="43" t="s">
        <v>39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6"/>
      <c r="N48" s="26"/>
      <c r="O48" s="26"/>
      <c r="P48" s="26"/>
    </row>
    <row r="49" spans="1:16" s="2" customFormat="1" ht="3" customHeight="1">
      <c r="A49" s="25"/>
      <c r="B49" s="25"/>
      <c r="C49" s="25"/>
      <c r="D49" s="25"/>
      <c r="E49" s="27"/>
      <c r="F49" s="25"/>
      <c r="G49" s="25"/>
      <c r="H49" s="24"/>
      <c r="I49" s="24"/>
      <c r="J49" s="24"/>
      <c r="K49" s="24"/>
      <c r="L49" s="24"/>
      <c r="M49" s="24"/>
      <c r="N49" s="24"/>
      <c r="O49" s="24"/>
      <c r="P49" s="24"/>
    </row>
    <row r="50" spans="1:16" s="4" customFormat="1" ht="15.75" customHeight="1">
      <c r="A50" s="44" t="s">
        <v>40</v>
      </c>
      <c r="B50" s="44"/>
      <c r="C50" s="44"/>
      <c r="D50" s="44"/>
      <c r="E50" s="44"/>
      <c r="F50" s="44"/>
      <c r="G50" s="28"/>
      <c r="H50" s="29"/>
      <c r="I50" s="29"/>
      <c r="J50" s="29"/>
      <c r="K50" s="29"/>
      <c r="L50" s="29"/>
      <c r="M50" s="29"/>
      <c r="N50" s="29"/>
      <c r="O50" s="29"/>
      <c r="P50" s="29"/>
    </row>
    <row r="51" spans="1:16" s="2" customFormat="1" ht="6.75" customHeight="1">
      <c r="A51" s="45"/>
      <c r="B51" s="46"/>
      <c r="C51" s="30"/>
      <c r="D51" s="30"/>
      <c r="E51" s="30"/>
      <c r="F51" s="30"/>
      <c r="G51" s="31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25" customHeight="1">
      <c r="A52" s="47" t="s">
        <v>41</v>
      </c>
      <c r="B52" s="48"/>
      <c r="C52" s="32"/>
      <c r="D52" s="32"/>
      <c r="E52" s="33"/>
      <c r="F52" s="32"/>
      <c r="G52" s="32"/>
    </row>
    <row r="53" spans="1:16" ht="15.75" customHeight="1">
      <c r="A53" s="35"/>
      <c r="B53" s="35"/>
    </row>
    <row r="55" spans="1:16">
      <c r="B55" s="34"/>
    </row>
  </sheetData>
  <mergeCells count="28">
    <mergeCell ref="A1:L1"/>
    <mergeCell ref="A2:L2"/>
    <mergeCell ref="A3:L3"/>
    <mergeCell ref="A5:L5"/>
    <mergeCell ref="A6:B6"/>
    <mergeCell ref="C6:G6"/>
    <mergeCell ref="A8:B8"/>
    <mergeCell ref="D8:F8"/>
    <mergeCell ref="A9:L9"/>
    <mergeCell ref="E10:F10"/>
    <mergeCell ref="G10:H10"/>
    <mergeCell ref="I10:J10"/>
    <mergeCell ref="L10:L11"/>
    <mergeCell ref="A53:B53"/>
    <mergeCell ref="A10:A11"/>
    <mergeCell ref="B10:B11"/>
    <mergeCell ref="C10:C11"/>
    <mergeCell ref="D10:D11"/>
    <mergeCell ref="A47:L47"/>
    <mergeCell ref="A48:L48"/>
    <mergeCell ref="A50:F50"/>
    <mergeCell ref="A51:B51"/>
    <mergeCell ref="A52:B52"/>
    <mergeCell ref="B44:D44"/>
    <mergeCell ref="E44:F44"/>
    <mergeCell ref="G44:H44"/>
    <mergeCell ref="I44:J44"/>
    <mergeCell ref="A45:G45"/>
  </mergeCells>
  <pageMargins left="0.94488188976377996" right="0.39370078740157499" top="0.39370078740157499" bottom="0.98425196850393704" header="0.511811023622047" footer="0.511811023622047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user008</cp:lastModifiedBy>
  <dcterms:created xsi:type="dcterms:W3CDTF">2006-09-16T00:00:00Z</dcterms:created>
  <dcterms:modified xsi:type="dcterms:W3CDTF">2026-06-17T08:45:44Z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1C3FF3A2B17E45ADB3D5B4B087777755_12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