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ystemsupport\Desktop\"/>
    </mc:Choice>
  </mc:AlternateContent>
  <bookViews>
    <workbookView xWindow="0" yWindow="0" windowWidth="24000" windowHeight="9735"/>
  </bookViews>
  <sheets>
    <sheet name="НМЦК" sheetId="1" r:id="rId1"/>
  </sheets>
  <calcPr calcId="152511" concurrentCalc="0"/>
</workbook>
</file>

<file path=xl/calcChain.xml><?xml version="1.0" encoding="utf-8"?>
<calcChain xmlns="http://schemas.openxmlformats.org/spreadsheetml/2006/main">
  <c r="H50" i="1" l="1"/>
  <c r="H38" i="1"/>
  <c r="G14" i="1"/>
  <c r="G41" i="1"/>
  <c r="H41" i="1"/>
  <c r="G20" i="1"/>
  <c r="G38" i="1"/>
  <c r="G23" i="1"/>
  <c r="G17" i="1"/>
  <c r="G29" i="1"/>
  <c r="G35" i="1"/>
  <c r="G44" i="1"/>
  <c r="G47" i="1"/>
  <c r="J19" i="1"/>
  <c r="J18" i="1"/>
  <c r="J17" i="1"/>
  <c r="J14" i="1"/>
  <c r="J15" i="1"/>
  <c r="J16" i="1"/>
  <c r="L14" i="1"/>
  <c r="K14" i="1"/>
</calcChain>
</file>

<file path=xl/sharedStrings.xml><?xml version="1.0" encoding="utf-8"?>
<sst xmlns="http://schemas.openxmlformats.org/spreadsheetml/2006/main" count="88" uniqueCount="65">
  <si>
    <t>ОБОСНОВАНИЕ НАЧАЛЬНОЙ (МАКСИМАЛЬНОЙ) ЦЕНЫ КОНТРАКТА</t>
  </si>
  <si>
    <t>Основные характеристики объекта закупки</t>
  </si>
  <si>
    <t>Используемый метод определения начальной (максимальной) цены контракта</t>
  </si>
  <si>
    <t>№ п/п</t>
  </si>
  <si>
    <t>Наименование товара (работы, услуги)</t>
  </si>
  <si>
    <t>Ед. изм.</t>
  </si>
  <si>
    <t>Кол-во (объем)</t>
  </si>
  <si>
    <t>Цена единицы товара (работы, услуги), руб.</t>
  </si>
  <si>
    <t>шт.</t>
  </si>
  <si>
    <t>Указаны в Спецификации (описании объекта закупки).</t>
  </si>
  <si>
    <t>Источник получения информации</t>
  </si>
  <si>
    <t>на поставку расходных материалов и картриджей</t>
  </si>
  <si>
    <t>Номинальная цена единицы товара (работы, услуги), руб.</t>
  </si>
  <si>
    <t>Сумма товара (работы, услуги), руб.</t>
  </si>
  <si>
    <t>Примечание</t>
  </si>
  <si>
    <t>Для определения начальной (максимальной) цены контракта (далее - НМЦК) методом сопоставимых рыночных цен (анализ рынка) использовалась общедоступная информация о цене товара  в сети Интернет.</t>
  </si>
  <si>
    <t>-</t>
  </si>
  <si>
    <t>Картридж лазерный для Xerox В310</t>
  </si>
  <si>
    <t>https://raschodo4ka.ru/kartridzh-006r04381-dlya-xerox-b305-b310-b315-20k</t>
  </si>
  <si>
    <t>https://www.ozon.ru/product/xerox-kartridzh-006r04381-povyshennaya-emkost-chernyy-original-garantiya-12-mesyatsev-original-1144348425/</t>
  </si>
  <si>
    <t>https://www.lazerka.net/all-cartridges/Xerox-006R04381-L077203?yclid=8846493067593908223</t>
  </si>
  <si>
    <t>Блок проявки для Kyocera ECOSYS M2235dn</t>
  </si>
  <si>
    <t>https://nobelprint.ru/product/blok-proyavki-v-sbore-kyocera-dv-1200-oem-302vb93010?ysclid=mmeh6m385557904878</t>
  </si>
  <si>
    <t>https://ink-market.ru/product/302vb93010-tu-dv-1200-302vb93010-blok-proyavki-dlya-kyocera-ecosys-m2235dn-texupakovka?ysclid=mmeh6evv3215850368</t>
  </si>
  <si>
    <t>https://raschodo4ka.ru/blok-proyavki-v-sbore-dv-1200-dlya-kyocera-m2235dn-m2735dn-p2335d-p2335dn-m2835dw-tekhupak</t>
  </si>
  <si>
    <t>Драм-юнит для KYOCERA Ecosys M2040dn</t>
  </si>
  <si>
    <t>https://ink-market.ru/product/kyocera-dk-1150-uzel-fotobarabana-dlya-kyocera-p2040dn-p2040dw-p2235dn-p2235dw-m2040dn-m2540dn-m2540dw-m2135dn-m2635dn-m2635dw-m2640idw-m2735dw-resurs-100-000?ysclid=mmehz490fl946295525</t>
  </si>
  <si>
    <t>https://zvk.ru/catalog/kartridzhi/originalnye-kartridzhi/originalnyy-dram-kartridzh-kyocera-dk-1150-302rv93010/?ysclid=mmehz5t0sv690557201</t>
  </si>
  <si>
    <t>https://raschodo4ka.ru/dram-yunit-dk-1150-dlya-kyocera-ecosys-m2040dn-m2135dn-m2540dn-m2235dn-o</t>
  </si>
  <si>
    <t>Блок проявки для KYOCERA ECOSYS M2040dn</t>
  </si>
  <si>
    <t>https://printmall.ru/catalog/bloki-proyavki-i-imidj-yunityi_Kyocera-Mita/blok_proyavki_dv_1150_dlya_kyocera_ecosys_m2040dn_2135dn_2635dn_2540dn_2640idw_2735dw_cet_cet471003_/?utm_source=ya-rg&amp;utm_medium=search_dynamic_places_11&amp;utm_campaign=TK1&amp;utm_content=cid%7C704338514%7Cgid%7C5670034552%7Caid%7C17370418685%7Cdvc%7Cdesktop%7C&amp;utm_term=---autotargeting&amp;roistat=direct24_search_17370418685_---autotargeting&amp;roistat_referrer=yandex.ru&amp;roistat_pos=dynamic_places_11&amp;etext=&amp;yclid=15619627508249133055&amp;ybaip=1</t>
  </si>
  <si>
    <t>https://www.komus.ru/katalog/tekhnika/kartridzhi-i-tonery/kartridzhi-dlya-lazernykh-printerov-kopirov-i-mfu/barabany-originalnye/blok-fotobarabana-kyocera-dk-1150-chernyj-originalnyj/p/865710/?ysclid=mmei3j8ge9692890694</t>
  </si>
  <si>
    <t>https://olvit-shop.ru/catalog/remkomplekty_uzly_zakrepleniya_dram_kartridzhi_developery/blok_proyavki_kyocera_dv_1150_originalnyy_302rv93020/?utm_source=yd-konvetsii&amp;utm_medium=cpa&amp;utm_campaign=99994039.Товары%20на%20поиске%20%28Все%29%20%7C%20РФ%20%7C%207-24%20%7C%20Конверсии&amp;utm_content=&amp;etext=&amp;yclid=7006707394488303615</t>
  </si>
  <si>
    <t>Картридж для Kyocera M2040dn</t>
  </si>
  <si>
    <t>https://www.chipdip.ru/product/toner-kartridzh-kyocera-tk-1170-1t02s50nl0-cher-kyocera-avx-8021367575</t>
  </si>
  <si>
    <t>https://www.komus.ru/katalog/tekhnika/kartridzhi-i-tonery/kartridzhi-dlya-lazernykh-printerov-kopirov-i-mfu/kartridzhi-originalnye/kartridzh-lazernyj-kyocera-tk-1170-1t02s50nl0-chernyj-originalnyj/p/660633/?ysclid=mmeiprqi3466349717&amp;tabId=specifications</t>
  </si>
  <si>
    <t>https://ink-market.ru/product/kartridzh-kyocera-tk-1170-dlya-kyocera-m2040dn-m2540dn-m2640idw-resurs-7200-str-1t02s50nl0?ysclid=mmeipnth2184041870</t>
  </si>
  <si>
    <t>Фотобарабан для  Xerox B310</t>
  </si>
  <si>
    <t>https://www.compday.ru/rashodnye-materialy/kartridzhi/364619.htm?ysclid=mmejjtexc530165185</t>
  </si>
  <si>
    <t>https://copyrov.ru/catalog/raskhodnye-materialy/originalnye-rm-xerox/fotobaraban-xerox-013r00690-chernyy-40-tys-str/?ysclid=mmejjoosti755051231</t>
  </si>
  <si>
    <t>https://raschodo4ka.ru/dram-kartridzh-013r00690-dlya-xerox-versalink-b305-b310-o</t>
  </si>
  <si>
    <t>Картридж лазерный для Avision AM7630i</t>
  </si>
  <si>
    <t>https://www.regard.ru/product/449044/kartridz-avision-015-0298-21-black?utm_source=yandex&amp;utm_medium=cpp</t>
  </si>
  <si>
    <t>https://www.komus.ru/katalog/tekhnika/kartridzhi-i-tonery/kartridzhi-dlya-lazernykh-printerov-kopirov-i-mfu/kartridzhi-originalnye/kartridzh-lazernyj-avision-tn-1060-015-0298-21-chernyj-originalnyj/p/1646525/?utm_campaign=test_yandex_products&amp;utm_medium=organic&amp;utm_source=yandex_products&amp;utm_term=1646525&amp;tabId=specifications</t>
  </si>
  <si>
    <t>https://copyrov.ru/catalog/raskhodnye-materialy/originalnye-rm-avision/toner-kartridzh-avision-tk-1060-chernyy-20-tys-str/?ysclid=mmejy1p22615394566</t>
  </si>
  <si>
    <t>Фотобарабан для AVISION  AM7630i</t>
  </si>
  <si>
    <t>https://copyrov.ru/catalog/raskhodnye-materialy/originalnye-rm-avision/fotobaraban-avision-ek-10016-chernyy-150-tys-str/?ysclid=mmek6tie7p599295593</t>
  </si>
  <si>
    <t>https://zvk.ru/catalog/kartridzhi/originalnye-kartridzhi/fotobaraban-avision-ek-10016-015-0289-21/?ysclid=mmek6v525r546724958</t>
  </si>
  <si>
    <t>https://www.marketvale.ru/product/015-0289-21-fotobaraban-avision-a3-dlya-am5xxx-7xxx-150k-ek-10016?ysclid=mmek6xg9rz523135794</t>
  </si>
  <si>
    <t>https://printer-plotter.ru/rashodnye-materialy/tonery-i-dram-kartridzhi/xerox/toner-cartridge-phaser-3020-workcentre-3025-1500-106r02773/</t>
  </si>
  <si>
    <t>https://www.chipdip.ru/product/106r02773-print-kartridzh-xerox-phaser-3020-wc-3025-8028722054?ysclid=mmekjk0zc432523924</t>
  </si>
  <si>
    <t>https://www.ozon.ru/product/kartridzh-xerox-106r02773-chernyy-1656909451/?utm_medium=organic&amp;utm_source=yandex_serp_products</t>
  </si>
  <si>
    <t>https://www.dns-shop.ru/product/9cc60b52f4421b80/dram-kartridz-xerox-108r01121/?ysclid=mmelugh1n444238735</t>
  </si>
  <si>
    <t>https://www.chipdip.ru/product/dram-kartridzh-xerox-108r01121-cmyk-dlya-ph-6600-wc-8014381923?ysclid=mmelq41p22148681888</t>
  </si>
  <si>
    <t>https://www.komus.ru/katalog/tekhnika/kartridzhi-i-tonery/kartridzhi-dlya-lazernykh-printerov-kopirov-i-mfu/barabany-originalnye/komplekt-fotobarabanov-xerox-108r01121-tsvetnoj-originalnyj/p/660639/?ysclid=mmelplspyq284111912&amp;tabId=specifications</t>
  </si>
  <si>
    <t>Комплект фотобарабанов для Xerox С400</t>
  </si>
  <si>
    <t>Принт-картридж для XEROX Phaser 3020</t>
  </si>
  <si>
    <t>Блок закрепления для TASKalfa 4012i</t>
  </si>
  <si>
    <t>https://www.lazerka.net/ZIP-for-printers/kyocera-fk-7125-138239</t>
  </si>
  <si>
    <t>https://cartridge.ru/catalog/uzel-fiksatsii-kyocera-fk-7125/</t>
  </si>
  <si>
    <t>https://www.chipdip.ru/product/302v693052-blok-zakrepleniya-fuser-fk-7125-kyocera-avx-8023219262?ysclid=mmlqgxiha3195165991</t>
  </si>
  <si>
    <t>Картридж для Hewlett Packard LaserJet Enterprise M806</t>
  </si>
  <si>
    <t>https://nevateka.ru/catalog/product/55908/?utm_source=yproducts&amp;utm_medium=cpc&amp;utm_campaign=all&amp;utm_content=55908</t>
  </si>
  <si>
    <t>https://www.onlinetrade.ru/catalogue/kartridzhi_dlya_lazernoy_i_matrichnoy_pechati-c211/hp/kartridzh_cf325x_chernyy_25x_dlya_hp_laserjet_m830z_m806x_m830z_m806dn_m806x-754902.html?utm_source=ydirect&amp;utm_medium=cpc&amp;utm_referrer=https%3a%2f%2fyandex.ru%2f</t>
  </si>
  <si>
    <t>https://www.chip-toner.ru/kartridzh-hp-cf325x-dlja-hewlett-packard-laserjet-enterprise-m806-m806dn-m806x-flow-m830z-mfp-originalnyj?ysclid=mmlwmwvt3h196571509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</si>
</sst>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\-??_р_._-;_-@_-"/>
    <numFmt numFmtId="165" formatCode="_-* #,##0.00\ _₽_-;\-* #,##0.00\ _₽_-;_-* \-??\ _₽_-;_-@_-"/>
  </numFmts>
  <fonts count="1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9.5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9.5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58">
    <border>
      <left/>
      <right/>
      <top/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147">
    <xf numFmtId="0" fontId="3" fillId="0" borderId="0" xfId="0" applyNumberFormat="1" applyFont="1"/>
    <xf numFmtId="0" fontId="3" fillId="0" borderId="0" xfId="0" applyNumberFormat="1" applyFont="1" applyAlignment="1">
      <alignment horizontal="right"/>
    </xf>
    <xf numFmtId="0" fontId="3" fillId="2" borderId="0" xfId="0" applyNumberFormat="1" applyFont="1" applyFill="1"/>
    <xf numFmtId="0" fontId="6" fillId="0" borderId="0" xfId="0" applyNumberFormat="1" applyFont="1" applyAlignment="1">
      <alignment horizontal="center" vertical="center"/>
    </xf>
    <xf numFmtId="164" fontId="11" fillId="0" borderId="12" xfId="0" applyNumberFormat="1" applyFont="1" applyBorder="1" applyAlignment="1">
      <alignment horizontal="center" vertical="center" wrapText="1"/>
    </xf>
    <xf numFmtId="164" fontId="11" fillId="0" borderId="19" xfId="0" applyNumberFormat="1" applyFont="1" applyBorder="1" applyAlignment="1">
      <alignment horizontal="center" vertical="center" wrapText="1"/>
    </xf>
    <xf numFmtId="164" fontId="11" fillId="0" borderId="17" xfId="0" applyNumberFormat="1" applyFont="1" applyBorder="1" applyAlignment="1">
      <alignment horizontal="center" vertical="center" wrapText="1"/>
    </xf>
    <xf numFmtId="0" fontId="8" fillId="0" borderId="21" xfId="0" applyNumberFormat="1" applyFont="1" applyBorder="1" applyAlignment="1">
      <alignment horizontal="center" vertical="center" wrapText="1"/>
    </xf>
    <xf numFmtId="0" fontId="8" fillId="0" borderId="20" xfId="0" applyNumberFormat="1" applyFont="1" applyBorder="1" applyAlignment="1">
      <alignment horizontal="center" vertical="center" wrapText="1"/>
    </xf>
    <xf numFmtId="164" fontId="11" fillId="0" borderId="25" xfId="0" applyNumberFormat="1" applyFont="1" applyBorder="1" applyAlignment="1">
      <alignment horizontal="center" vertical="center" wrapText="1"/>
    </xf>
    <xf numFmtId="164" fontId="12" fillId="0" borderId="26" xfId="0" applyNumberFormat="1" applyFont="1" applyBorder="1" applyAlignment="1">
      <alignment horizontal="center" vertical="center" wrapText="1"/>
    </xf>
    <xf numFmtId="164" fontId="12" fillId="0" borderId="28" xfId="0" applyNumberFormat="1" applyFont="1" applyBorder="1" applyAlignment="1">
      <alignment horizontal="center" vertical="center" wrapText="1"/>
    </xf>
    <xf numFmtId="164" fontId="11" fillId="0" borderId="30" xfId="0" applyNumberFormat="1" applyFont="1" applyBorder="1" applyAlignment="1">
      <alignment horizontal="center" vertical="center" wrapText="1"/>
    </xf>
    <xf numFmtId="164" fontId="12" fillId="0" borderId="31" xfId="0" applyNumberFormat="1" applyFont="1" applyBorder="1" applyAlignment="1">
      <alignment horizontal="center" vertical="center" wrapText="1"/>
    </xf>
    <xf numFmtId="164" fontId="11" fillId="0" borderId="17" xfId="0" applyNumberFormat="1" applyFont="1" applyFill="1" applyBorder="1" applyAlignment="1">
      <alignment horizontal="center" vertical="center" wrapText="1"/>
    </xf>
    <xf numFmtId="164" fontId="12" fillId="0" borderId="17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/>
    <xf numFmtId="0" fontId="8" fillId="0" borderId="8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/>
    <xf numFmtId="164" fontId="4" fillId="0" borderId="17" xfId="0" applyNumberFormat="1" applyFont="1" applyBorder="1" applyAlignment="1">
      <alignment horizontal="center" vertical="center" wrapText="1"/>
    </xf>
    <xf numFmtId="165" fontId="13" fillId="0" borderId="17" xfId="0" applyNumberFormat="1" applyFont="1" applyBorder="1" applyAlignment="1">
      <alignment horizontal="center" vertical="center" wrapText="1"/>
    </xf>
    <xf numFmtId="164" fontId="13" fillId="0" borderId="17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/>
    </xf>
    <xf numFmtId="0" fontId="8" fillId="0" borderId="2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4" fontId="18" fillId="0" borderId="24" xfId="1" applyNumberFormat="1" applyBorder="1" applyAlignment="1">
      <alignment horizontal="center" vertical="center" wrapText="1"/>
    </xf>
    <xf numFmtId="4" fontId="18" fillId="0" borderId="18" xfId="1" applyNumberFormat="1" applyBorder="1" applyAlignment="1">
      <alignment horizontal="center" vertical="center" wrapText="1"/>
    </xf>
    <xf numFmtId="4" fontId="18" fillId="0" borderId="29" xfId="1" applyNumberFormat="1" applyBorder="1" applyAlignment="1">
      <alignment horizontal="center" vertical="center" wrapText="1"/>
    </xf>
    <xf numFmtId="4" fontId="18" fillId="0" borderId="17" xfId="1" applyNumberFormat="1" applyBorder="1" applyAlignment="1">
      <alignment horizontal="center" vertical="center" wrapText="1"/>
    </xf>
    <xf numFmtId="4" fontId="18" fillId="0" borderId="30" xfId="1" applyNumberFormat="1" applyBorder="1" applyAlignment="1">
      <alignment horizontal="center" vertical="center" wrapText="1"/>
    </xf>
    <xf numFmtId="0" fontId="3" fillId="0" borderId="17" xfId="0" applyNumberFormat="1" applyFont="1" applyBorder="1" applyAlignment="1">
      <alignment wrapText="1"/>
    </xf>
    <xf numFmtId="164" fontId="12" fillId="0" borderId="17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 vertical="center" wrapText="1"/>
    </xf>
    <xf numFmtId="164" fontId="12" fillId="0" borderId="25" xfId="0" applyNumberFormat="1" applyFont="1" applyBorder="1" applyAlignment="1">
      <alignment horizontal="center" vertical="center" wrapText="1"/>
    </xf>
    <xf numFmtId="164" fontId="12" fillId="0" borderId="30" xfId="0" applyNumberFormat="1" applyFont="1" applyBorder="1" applyAlignment="1">
      <alignment horizontal="center" vertical="center" wrapText="1"/>
    </xf>
    <xf numFmtId="164" fontId="12" fillId="0" borderId="30" xfId="0" applyNumberFormat="1" applyFont="1" applyFill="1" applyBorder="1" applyAlignment="1">
      <alignment horizontal="center" vertical="center" wrapText="1"/>
    </xf>
    <xf numFmtId="164" fontId="12" fillId="0" borderId="25" xfId="0" applyNumberFormat="1" applyFont="1" applyBorder="1" applyAlignment="1">
      <alignment horizontal="center" vertical="center" wrapText="1"/>
    </xf>
    <xf numFmtId="164" fontId="12" fillId="0" borderId="17" xfId="0" applyNumberFormat="1" applyFont="1" applyBorder="1" applyAlignment="1">
      <alignment horizontal="center" vertical="center" wrapText="1"/>
    </xf>
    <xf numFmtId="164" fontId="12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Fill="1" applyBorder="1" applyAlignment="1">
      <alignment horizontal="center" vertical="center" wrapText="1"/>
    </xf>
    <xf numFmtId="0" fontId="10" fillId="0" borderId="17" xfId="0" applyNumberFormat="1" applyFont="1" applyFill="1" applyBorder="1" applyAlignment="1">
      <alignment horizontal="center" vertical="center" wrapText="1"/>
    </xf>
    <xf numFmtId="0" fontId="4" fillId="0" borderId="17" xfId="0" applyNumberFormat="1" applyFont="1" applyFill="1" applyBorder="1" applyAlignment="1">
      <alignment horizontal="center" vertical="center" wrapText="1"/>
    </xf>
    <xf numFmtId="4" fontId="11" fillId="0" borderId="25" xfId="0" applyNumberFormat="1" applyFont="1" applyBorder="1" applyAlignment="1">
      <alignment horizontal="center" vertical="center" wrapText="1"/>
    </xf>
    <xf numFmtId="4" fontId="11" fillId="0" borderId="17" xfId="0" applyNumberFormat="1" applyFont="1" applyBorder="1" applyAlignment="1">
      <alignment horizontal="center" vertical="center" wrapText="1"/>
    </xf>
    <xf numFmtId="4" fontId="11" fillId="0" borderId="30" xfId="0" applyNumberFormat="1" applyFont="1" applyBorder="1" applyAlignment="1">
      <alignment horizontal="center" vertical="center" wrapText="1"/>
    </xf>
    <xf numFmtId="164" fontId="12" fillId="0" borderId="30" xfId="0" applyNumberFormat="1" applyFont="1" applyFill="1" applyBorder="1" applyAlignment="1">
      <alignment horizontal="center" vertical="center" wrapText="1"/>
    </xf>
    <xf numFmtId="0" fontId="3" fillId="0" borderId="32" xfId="0" applyNumberFormat="1" applyFont="1" applyFill="1" applyBorder="1" applyAlignment="1">
      <alignment horizontal="center" vertical="center" wrapText="1"/>
    </xf>
    <xf numFmtId="0" fontId="3" fillId="0" borderId="30" xfId="0" applyNumberFormat="1" applyFont="1" applyFill="1" applyBorder="1" applyAlignment="1">
      <alignment horizontal="center" vertical="center" wrapText="1"/>
    </xf>
    <xf numFmtId="0" fontId="10" fillId="0" borderId="23" xfId="0" applyNumberFormat="1" applyFont="1" applyFill="1" applyBorder="1" applyAlignment="1">
      <alignment horizontal="center" vertical="center" wrapText="1"/>
    </xf>
    <xf numFmtId="0" fontId="15" fillId="0" borderId="13" xfId="0" applyNumberFormat="1" applyFont="1" applyFill="1" applyBorder="1" applyAlignment="1">
      <alignment horizontal="center" vertical="center" wrapText="1"/>
    </xf>
    <xf numFmtId="0" fontId="4" fillId="0" borderId="23" xfId="0" applyNumberFormat="1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>
      <alignment horizontal="center" vertical="center" wrapText="1"/>
    </xf>
    <xf numFmtId="0" fontId="4" fillId="0" borderId="23" xfId="0" applyNumberFormat="1" applyFont="1" applyBorder="1" applyAlignment="1">
      <alignment horizontal="center"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7" xfId="0" applyNumberFormat="1" applyFont="1" applyBorder="1" applyAlignment="1">
      <alignment horizontal="center" vertical="center" wrapText="1"/>
    </xf>
    <xf numFmtId="0" fontId="8" fillId="0" borderId="11" xfId="0" applyNumberFormat="1" applyFont="1" applyBorder="1" applyAlignment="1">
      <alignment horizontal="center" vertical="center" wrapText="1"/>
    </xf>
    <xf numFmtId="0" fontId="16" fillId="2" borderId="14" xfId="0" applyNumberFormat="1" applyFont="1" applyFill="1" applyBorder="1" applyAlignment="1">
      <alignment horizontal="center" vertical="center" wrapText="1"/>
    </xf>
    <xf numFmtId="0" fontId="6" fillId="2" borderId="15" xfId="0" applyNumberFormat="1" applyFont="1" applyFill="1" applyBorder="1" applyAlignment="1">
      <alignment horizontal="center" vertical="center" wrapText="1"/>
    </xf>
    <xf numFmtId="0" fontId="6" fillId="2" borderId="16" xfId="0" applyNumberFormat="1" applyFont="1" applyFill="1" applyBorder="1" applyAlignment="1">
      <alignment horizontal="center" vertical="center" wrapText="1"/>
    </xf>
    <xf numFmtId="0" fontId="17" fillId="0" borderId="14" xfId="0" applyNumberFormat="1" applyFont="1" applyBorder="1" applyAlignment="1">
      <alignment horizontal="center" vertical="center" wrapText="1"/>
    </xf>
    <xf numFmtId="0" fontId="9" fillId="0" borderId="15" xfId="0" applyNumberFormat="1" applyFont="1" applyBorder="1" applyAlignment="1">
      <alignment horizontal="center" vertical="center" wrapText="1"/>
    </xf>
    <xf numFmtId="0" fontId="9" fillId="0" borderId="16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wrapText="1"/>
    </xf>
    <xf numFmtId="0" fontId="5" fillId="0" borderId="0" xfId="0" applyNumberFormat="1" applyFont="1" applyAlignment="1">
      <alignment horizontal="left" vertical="top"/>
    </xf>
    <xf numFmtId="0" fontId="8" fillId="0" borderId="22" xfId="0" applyNumberFormat="1" applyFont="1" applyBorder="1" applyAlignment="1">
      <alignment horizontal="center" vertical="center" wrapText="1"/>
    </xf>
    <xf numFmtId="0" fontId="8" fillId="0" borderId="27" xfId="0" applyNumberFormat="1" applyFont="1" applyBorder="1" applyAlignment="1">
      <alignment horizontal="center" vertical="center" wrapText="1"/>
    </xf>
    <xf numFmtId="0" fontId="5" fillId="0" borderId="0" xfId="0" applyNumberFormat="1" applyFont="1" applyAlignment="1">
      <alignment horizontal="center" vertical="center"/>
    </xf>
    <xf numFmtId="0" fontId="6" fillId="2" borderId="14" xfId="0" applyNumberFormat="1" applyFont="1" applyFill="1" applyBorder="1" applyAlignment="1">
      <alignment horizontal="center" vertical="center" wrapText="1"/>
    </xf>
    <xf numFmtId="0" fontId="9" fillId="0" borderId="14" xfId="0" applyNumberFormat="1" applyFont="1" applyBorder="1" applyAlignment="1">
      <alignment horizontal="center" vertical="center" wrapText="1"/>
    </xf>
    <xf numFmtId="0" fontId="8" fillId="2" borderId="8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17" fillId="0" borderId="8" xfId="0" applyNumberFormat="1" applyFont="1" applyBorder="1" applyAlignment="1">
      <alignment horizontal="center" vertical="center" wrapText="1"/>
    </xf>
    <xf numFmtId="0" fontId="9" fillId="0" borderId="6" xfId="0" applyNumberFormat="1" applyFont="1" applyBorder="1" applyAlignment="1">
      <alignment horizontal="center" vertical="center" wrapText="1"/>
    </xf>
    <xf numFmtId="0" fontId="9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/>
    </xf>
    <xf numFmtId="0" fontId="2" fillId="0" borderId="17" xfId="0" applyNumberFormat="1" applyFont="1" applyFill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4" fillId="0" borderId="17" xfId="0" applyNumberFormat="1" applyFont="1" applyBorder="1" applyAlignment="1">
      <alignment horizontal="center" vertical="center" wrapText="1"/>
    </xf>
    <xf numFmtId="0" fontId="10" fillId="0" borderId="33" xfId="0" applyNumberFormat="1" applyFont="1" applyFill="1" applyBorder="1" applyAlignment="1">
      <alignment horizontal="center" vertical="center" wrapText="1"/>
    </xf>
    <xf numFmtId="0" fontId="2" fillId="0" borderId="33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 vertical="center" wrapText="1"/>
    </xf>
    <xf numFmtId="0" fontId="3" fillId="0" borderId="17" xfId="0" applyNumberFormat="1" applyFont="1" applyFill="1" applyBorder="1" applyAlignment="1">
      <alignment horizontal="center" vertical="center"/>
    </xf>
    <xf numFmtId="0" fontId="7" fillId="0" borderId="34" xfId="0" applyNumberFormat="1" applyFont="1" applyBorder="1" applyAlignment="1">
      <alignment horizontal="center" vertical="center" wrapText="1"/>
    </xf>
    <xf numFmtId="0" fontId="7" fillId="0" borderId="35" xfId="0" applyNumberFormat="1" applyFont="1" applyBorder="1" applyAlignment="1">
      <alignment horizontal="center" vertical="center" wrapText="1"/>
    </xf>
    <xf numFmtId="0" fontId="4" fillId="0" borderId="36" xfId="0" applyNumberFormat="1" applyFont="1" applyBorder="1" applyAlignment="1">
      <alignment horizontal="center" vertical="center" wrapText="1"/>
    </xf>
    <xf numFmtId="0" fontId="4" fillId="0" borderId="35" xfId="0" applyNumberFormat="1" applyFont="1" applyBorder="1" applyAlignment="1">
      <alignment horizontal="center" vertical="center" wrapText="1"/>
    </xf>
    <xf numFmtId="0" fontId="4" fillId="0" borderId="37" xfId="0" applyNumberFormat="1" applyFont="1" applyBorder="1" applyAlignment="1">
      <alignment horizontal="center" vertical="center" wrapText="1"/>
    </xf>
    <xf numFmtId="0" fontId="7" fillId="0" borderId="38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3" fillId="0" borderId="39" xfId="0" applyNumberFormat="1" applyFont="1" applyBorder="1" applyAlignment="1">
      <alignment horizontal="center" vertical="center" wrapText="1"/>
    </xf>
    <xf numFmtId="0" fontId="8" fillId="0" borderId="40" xfId="0" applyNumberFormat="1" applyFont="1" applyBorder="1" applyAlignment="1">
      <alignment horizontal="center" vertical="center" wrapText="1"/>
    </xf>
    <xf numFmtId="0" fontId="8" fillId="0" borderId="41" xfId="0" applyNumberFormat="1" applyFont="1" applyBorder="1" applyAlignment="1">
      <alignment horizontal="center" vertical="center" wrapText="1"/>
    </xf>
    <xf numFmtId="0" fontId="8" fillId="0" borderId="42" xfId="0" applyNumberFormat="1" applyFont="1" applyBorder="1" applyAlignment="1">
      <alignment horizontal="center" vertical="center" wrapText="1"/>
    </xf>
    <xf numFmtId="0" fontId="8" fillId="0" borderId="0" xfId="0" applyNumberFormat="1" applyFont="1" applyBorder="1" applyAlignment="1">
      <alignment horizontal="center" vertical="center" wrapText="1"/>
    </xf>
    <xf numFmtId="0" fontId="9" fillId="0" borderId="43" xfId="0" applyNumberFormat="1" applyFont="1" applyBorder="1" applyAlignment="1">
      <alignment horizontal="center" vertical="center" wrapText="1"/>
    </xf>
    <xf numFmtId="0" fontId="9" fillId="0" borderId="44" xfId="0" applyNumberFormat="1" applyFont="1" applyBorder="1" applyAlignment="1">
      <alignment horizontal="center" vertical="center" wrapText="1"/>
    </xf>
    <xf numFmtId="0" fontId="8" fillId="0" borderId="45" xfId="0" applyNumberFormat="1" applyFont="1" applyBorder="1" applyAlignment="1">
      <alignment horizontal="center" vertical="center" wrapText="1"/>
    </xf>
    <xf numFmtId="0" fontId="9" fillId="0" borderId="46" xfId="0" applyNumberFormat="1" applyFont="1" applyBorder="1" applyAlignment="1">
      <alignment horizontal="center" vertical="center" wrapText="1"/>
    </xf>
    <xf numFmtId="0" fontId="8" fillId="0" borderId="47" xfId="0" applyNumberFormat="1" applyFont="1" applyBorder="1" applyAlignment="1">
      <alignment horizontal="center" vertical="center" wrapText="1"/>
    </xf>
    <xf numFmtId="0" fontId="8" fillId="2" borderId="43" xfId="0" applyNumberFormat="1" applyFont="1" applyFill="1" applyBorder="1" applyAlignment="1">
      <alignment horizontal="center" vertical="center" wrapText="1"/>
    </xf>
    <xf numFmtId="0" fontId="8" fillId="0" borderId="48" xfId="0" applyNumberFormat="1" applyFont="1" applyBorder="1" applyAlignment="1">
      <alignment horizontal="center" vertical="center" wrapText="1"/>
    </xf>
    <xf numFmtId="0" fontId="3" fillId="0" borderId="48" xfId="0" applyNumberFormat="1" applyFont="1" applyBorder="1" applyAlignment="1">
      <alignment horizontal="center" vertical="center" wrapText="1"/>
    </xf>
    <xf numFmtId="0" fontId="8" fillId="0" borderId="48" xfId="0" applyNumberFormat="1" applyFont="1" applyFill="1" applyBorder="1" applyAlignment="1">
      <alignment horizontal="center" vertical="center" wrapText="1"/>
    </xf>
    <xf numFmtId="164" fontId="12" fillId="0" borderId="28" xfId="0" applyNumberFormat="1" applyFont="1" applyFill="1" applyBorder="1" applyAlignment="1">
      <alignment horizontal="center" vertical="center" wrapText="1"/>
    </xf>
    <xf numFmtId="0" fontId="3" fillId="0" borderId="48" xfId="0" applyNumberFormat="1" applyFont="1" applyFill="1" applyBorder="1" applyAlignment="1">
      <alignment horizontal="center" vertical="center" wrapText="1"/>
    </xf>
    <xf numFmtId="0" fontId="3" fillId="0" borderId="49" xfId="0" applyNumberFormat="1" applyFont="1" applyFill="1" applyBorder="1" applyAlignment="1">
      <alignment horizontal="center" vertical="center" wrapText="1"/>
    </xf>
    <xf numFmtId="164" fontId="12" fillId="0" borderId="31" xfId="0" applyNumberFormat="1" applyFont="1" applyFill="1" applyBorder="1" applyAlignment="1">
      <alignment horizontal="center" vertical="center" wrapText="1"/>
    </xf>
    <xf numFmtId="0" fontId="8" fillId="0" borderId="50" xfId="0" applyNumberFormat="1" applyFont="1" applyBorder="1" applyAlignment="1">
      <alignment horizontal="center" vertical="center" wrapText="1"/>
    </xf>
    <xf numFmtId="0" fontId="3" fillId="0" borderId="0" xfId="0" applyNumberFormat="1" applyFont="1" applyBorder="1"/>
    <xf numFmtId="0" fontId="3" fillId="0" borderId="28" xfId="0" applyNumberFormat="1" applyFont="1" applyBorder="1" applyAlignment="1">
      <alignment horizontal="center" vertical="center"/>
    </xf>
    <xf numFmtId="0" fontId="8" fillId="0" borderId="51" xfId="0" applyNumberFormat="1" applyFont="1" applyBorder="1" applyAlignment="1">
      <alignment horizontal="center" vertical="center" wrapText="1"/>
    </xf>
    <xf numFmtId="0" fontId="3" fillId="0" borderId="52" xfId="0" applyNumberFormat="1" applyFont="1" applyBorder="1" applyAlignment="1">
      <alignment horizontal="center" vertical="center" wrapText="1"/>
    </xf>
    <xf numFmtId="0" fontId="3" fillId="0" borderId="48" xfId="0" applyNumberFormat="1" applyFont="1" applyBorder="1" applyAlignment="1">
      <alignment horizontal="center" vertical="center"/>
    </xf>
    <xf numFmtId="164" fontId="13" fillId="0" borderId="28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/>
    <xf numFmtId="0" fontId="3" fillId="0" borderId="0" xfId="0" applyNumberFormat="1" applyFont="1" applyBorder="1" applyAlignment="1"/>
    <xf numFmtId="164" fontId="3" fillId="0" borderId="0" xfId="0" applyNumberFormat="1" applyFont="1" applyBorder="1" applyAlignment="1"/>
    <xf numFmtId="0" fontId="3" fillId="0" borderId="0" xfId="0" applyNumberFormat="1" applyFont="1" applyFill="1" applyBorder="1" applyAlignment="1"/>
    <xf numFmtId="0" fontId="3" fillId="0" borderId="0" xfId="0" applyNumberFormat="1" applyFont="1" applyBorder="1" applyAlignment="1">
      <alignment horizontal="right"/>
    </xf>
    <xf numFmtId="0" fontId="3" fillId="2" borderId="0" xfId="0" applyNumberFormat="1" applyFont="1" applyFill="1" applyBorder="1" applyAlignment="1"/>
    <xf numFmtId="0" fontId="3" fillId="0" borderId="0" xfId="0" applyNumberFormat="1" applyFont="1" applyFill="1" applyBorder="1"/>
    <xf numFmtId="0" fontId="3" fillId="2" borderId="0" xfId="0" applyNumberFormat="1" applyFont="1" applyFill="1" applyBorder="1"/>
    <xf numFmtId="0" fontId="3" fillId="0" borderId="49" xfId="0" applyNumberFormat="1" applyFont="1" applyBorder="1" applyAlignment="1">
      <alignment horizontal="center" vertical="center"/>
    </xf>
    <xf numFmtId="0" fontId="3" fillId="0" borderId="30" xfId="0" applyNumberFormat="1" applyFont="1" applyFill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164" fontId="12" fillId="2" borderId="30" xfId="0" applyNumberFormat="1" applyFont="1" applyFill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/>
    </xf>
    <xf numFmtId="0" fontId="3" fillId="0" borderId="31" xfId="0" applyNumberFormat="1" applyFont="1" applyBorder="1" applyAlignment="1">
      <alignment horizontal="center" vertical="center"/>
    </xf>
    <xf numFmtId="0" fontId="4" fillId="0" borderId="53" xfId="0" applyNumberFormat="1" applyFont="1" applyBorder="1" applyAlignment="1">
      <alignment horizontal="center" vertical="center" wrapText="1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164" fontId="4" fillId="0" borderId="56" xfId="0" applyNumberFormat="1" applyFont="1" applyBorder="1" applyAlignment="1">
      <alignment horizontal="center" vertical="center"/>
    </xf>
    <xf numFmtId="0" fontId="3" fillId="0" borderId="57" xfId="0" applyNumberFormat="1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M111"/>
  <sheetViews>
    <sheetView tabSelected="1" topLeftCell="A13" zoomScale="70" zoomScaleNormal="70" workbookViewId="0">
      <selection activeCell="H50" sqref="H50:J50"/>
    </sheetView>
  </sheetViews>
  <sheetFormatPr defaultColWidth="9.140625" defaultRowHeight="15" outlineLevelCol="1" x14ac:dyDescent="0.25"/>
  <cols>
    <col min="1" max="1" width="5.5703125" customWidth="1"/>
    <col min="2" max="2" width="42" customWidth="1"/>
    <col min="3" max="3" width="10.140625" style="16" customWidth="1"/>
    <col min="4" max="4" width="11.85546875" style="1" customWidth="1"/>
    <col min="5" max="5" width="23.42578125" customWidth="1"/>
    <col min="6" max="6" width="15.7109375" customWidth="1"/>
    <col min="7" max="7" width="19.28515625" style="2" customWidth="1"/>
    <col min="8" max="8" width="21" customWidth="1"/>
    <col min="9" max="9" width="12.28515625" customWidth="1"/>
    <col min="10" max="10" width="16.5703125" customWidth="1"/>
    <col min="11" max="12" width="11.7109375" hidden="1" customWidth="1" outlineLevel="1"/>
    <col min="13" max="13" width="9.140625" collapsed="1"/>
  </cols>
  <sheetData>
    <row r="3" spans="1:12" ht="21.75" customHeight="1" x14ac:dyDescent="0.25">
      <c r="K3" s="69"/>
      <c r="L3" s="69"/>
    </row>
    <row r="4" spans="1:12" ht="18.75" x14ac:dyDescent="0.25">
      <c r="A4" s="70" t="s">
        <v>0</v>
      </c>
      <c r="B4" s="70"/>
      <c r="C4" s="70"/>
      <c r="D4" s="70"/>
      <c r="E4" s="70"/>
      <c r="F4" s="70"/>
      <c r="G4" s="70"/>
      <c r="H4" s="70"/>
      <c r="I4" s="70"/>
      <c r="J4" s="70"/>
    </row>
    <row r="5" spans="1:12" ht="33" customHeight="1" x14ac:dyDescent="0.25">
      <c r="A5" s="73" t="s">
        <v>11</v>
      </c>
      <c r="B5" s="73"/>
      <c r="C5" s="73"/>
      <c r="D5" s="73"/>
      <c r="E5" s="73"/>
    </row>
    <row r="6" spans="1:12" ht="15.75" thickBot="1" x14ac:dyDescent="0.3">
      <c r="A6" s="3"/>
    </row>
    <row r="7" spans="1:12" ht="31.5" customHeight="1" x14ac:dyDescent="0.25">
      <c r="A7" s="92" t="s">
        <v>1</v>
      </c>
      <c r="B7" s="93"/>
      <c r="C7" s="94" t="s">
        <v>9</v>
      </c>
      <c r="D7" s="95"/>
      <c r="E7" s="95"/>
      <c r="F7" s="95"/>
      <c r="G7" s="95"/>
      <c r="H7" s="95"/>
      <c r="I7" s="95"/>
      <c r="J7" s="96"/>
      <c r="K7" s="22"/>
      <c r="L7" s="22"/>
    </row>
    <row r="8" spans="1:12" ht="78" customHeight="1" thickBot="1" x14ac:dyDescent="0.3">
      <c r="A8" s="97" t="s">
        <v>2</v>
      </c>
      <c r="B8" s="98"/>
      <c r="C8" s="77" t="s">
        <v>15</v>
      </c>
      <c r="D8" s="78"/>
      <c r="E8" s="78"/>
      <c r="F8" s="78"/>
      <c r="G8" s="78"/>
      <c r="H8" s="78"/>
      <c r="I8" s="78"/>
      <c r="J8" s="99"/>
      <c r="K8" s="22"/>
      <c r="L8" s="22"/>
    </row>
    <row r="9" spans="1:12" ht="15.75" customHeight="1" thickBot="1" x14ac:dyDescent="0.3">
      <c r="A9" s="100" t="s">
        <v>3</v>
      </c>
      <c r="B9" s="83" t="s">
        <v>4</v>
      </c>
      <c r="C9" s="57" t="s">
        <v>5</v>
      </c>
      <c r="D9" s="60" t="s">
        <v>6</v>
      </c>
      <c r="E9" s="79" t="s">
        <v>7</v>
      </c>
      <c r="F9" s="79"/>
      <c r="G9" s="79"/>
      <c r="H9" s="79"/>
      <c r="I9" s="79"/>
      <c r="J9" s="101"/>
      <c r="K9" s="22"/>
      <c r="L9" s="22"/>
    </row>
    <row r="10" spans="1:12" ht="27" customHeight="1" x14ac:dyDescent="0.25">
      <c r="A10" s="102"/>
      <c r="B10" s="103"/>
      <c r="C10" s="58"/>
      <c r="D10" s="61"/>
      <c r="E10" s="74" t="s">
        <v>10</v>
      </c>
      <c r="F10" s="63" t="s">
        <v>7</v>
      </c>
      <c r="G10" s="66" t="s">
        <v>12</v>
      </c>
      <c r="H10" s="80" t="s">
        <v>13</v>
      </c>
      <c r="I10" s="75" t="s">
        <v>14</v>
      </c>
      <c r="J10" s="104"/>
      <c r="K10" s="22"/>
      <c r="L10" s="22"/>
    </row>
    <row r="11" spans="1:12" ht="56.25" customHeight="1" x14ac:dyDescent="0.25">
      <c r="A11" s="102"/>
      <c r="B11" s="103"/>
      <c r="C11" s="58"/>
      <c r="D11" s="61"/>
      <c r="E11" s="64"/>
      <c r="F11" s="64"/>
      <c r="G11" s="67"/>
      <c r="H11" s="81"/>
      <c r="I11" s="67"/>
      <c r="J11" s="105"/>
      <c r="K11" s="22"/>
      <c r="L11" s="22"/>
    </row>
    <row r="12" spans="1:12" ht="7.15" customHeight="1" thickBot="1" x14ac:dyDescent="0.3">
      <c r="A12" s="106"/>
      <c r="B12" s="83"/>
      <c r="C12" s="59"/>
      <c r="D12" s="62"/>
      <c r="E12" s="65"/>
      <c r="F12" s="65"/>
      <c r="G12" s="68"/>
      <c r="H12" s="82"/>
      <c r="I12" s="68"/>
      <c r="J12" s="107"/>
      <c r="K12" s="22"/>
      <c r="L12" s="22"/>
    </row>
    <row r="13" spans="1:12" ht="15.75" thickBot="1" x14ac:dyDescent="0.3">
      <c r="A13" s="108">
        <v>1</v>
      </c>
      <c r="B13" s="7">
        <v>2</v>
      </c>
      <c r="C13" s="17">
        <v>3</v>
      </c>
      <c r="D13" s="8">
        <v>4</v>
      </c>
      <c r="E13" s="23">
        <v>5</v>
      </c>
      <c r="F13" s="24">
        <v>6</v>
      </c>
      <c r="G13" s="25">
        <v>7</v>
      </c>
      <c r="H13" s="8">
        <v>8</v>
      </c>
      <c r="I13" s="76">
        <v>7</v>
      </c>
      <c r="J13" s="109"/>
      <c r="K13" s="22"/>
      <c r="L13" s="22"/>
    </row>
    <row r="14" spans="1:12" ht="162" customHeight="1" x14ac:dyDescent="0.25">
      <c r="A14" s="71">
        <v>1</v>
      </c>
      <c r="B14" s="50" t="s">
        <v>21</v>
      </c>
      <c r="C14" s="52" t="s">
        <v>8</v>
      </c>
      <c r="D14" s="54">
        <v>1</v>
      </c>
      <c r="E14" s="26" t="s">
        <v>22</v>
      </c>
      <c r="F14" s="9">
        <v>12000</v>
      </c>
      <c r="G14" s="44">
        <f>(F14+F15+F16)/3</f>
        <v>11673.333333333334</v>
      </c>
      <c r="H14" s="38">
        <v>11673.33</v>
      </c>
      <c r="I14" s="35"/>
      <c r="J14" s="10">
        <f t="shared" ref="J14:J16" si="0">D14*I14</f>
        <v>0</v>
      </c>
      <c r="K14" s="5" t="str">
        <f>E47</f>
        <v>https://nevateka.ru/catalog/product/55908/?utm_source=yproducts&amp;utm_medium=cpc&amp;utm_campaign=all&amp;utm_content=55908</v>
      </c>
      <c r="L14" s="4">
        <f>G47</f>
        <v>43712.666666666664</v>
      </c>
    </row>
    <row r="15" spans="1:12" ht="51" customHeight="1" x14ac:dyDescent="0.25">
      <c r="A15" s="72"/>
      <c r="B15" s="51"/>
      <c r="C15" s="53"/>
      <c r="D15" s="55"/>
      <c r="E15" s="27" t="s">
        <v>23</v>
      </c>
      <c r="F15" s="6">
        <v>11250</v>
      </c>
      <c r="G15" s="45"/>
      <c r="H15" s="39"/>
      <c r="I15" s="32"/>
      <c r="J15" s="11">
        <f t="shared" si="0"/>
        <v>0</v>
      </c>
      <c r="K15" s="22"/>
      <c r="L15" s="22"/>
    </row>
    <row r="16" spans="1:12" ht="129.75" customHeight="1" thickBot="1" x14ac:dyDescent="0.3">
      <c r="A16" s="72"/>
      <c r="B16" s="51"/>
      <c r="C16" s="53"/>
      <c r="D16" s="55"/>
      <c r="E16" s="28" t="s">
        <v>24</v>
      </c>
      <c r="F16" s="12">
        <v>11770</v>
      </c>
      <c r="G16" s="46"/>
      <c r="H16" s="40"/>
      <c r="I16" s="36"/>
      <c r="J16" s="13">
        <f t="shared" si="0"/>
        <v>0</v>
      </c>
      <c r="K16" s="22"/>
      <c r="L16" s="22"/>
    </row>
    <row r="17" spans="1:12" ht="164.25" customHeight="1" x14ac:dyDescent="0.25">
      <c r="A17" s="110">
        <v>2</v>
      </c>
      <c r="B17" s="50" t="s">
        <v>25</v>
      </c>
      <c r="C17" s="52" t="s">
        <v>8</v>
      </c>
      <c r="D17" s="54">
        <v>1</v>
      </c>
      <c r="E17" s="26" t="s">
        <v>26</v>
      </c>
      <c r="F17" s="9">
        <v>11858</v>
      </c>
      <c r="G17" s="44">
        <f>(F17+F18+F19)/3</f>
        <v>13680.333333333334</v>
      </c>
      <c r="H17" s="38">
        <v>13680.33</v>
      </c>
      <c r="I17" s="32"/>
      <c r="J17" s="11">
        <f t="shared" ref="J17:J19" si="1">D17*I17</f>
        <v>0</v>
      </c>
      <c r="K17" s="22"/>
      <c r="L17" s="22"/>
    </row>
    <row r="18" spans="1:12" ht="129" customHeight="1" x14ac:dyDescent="0.25">
      <c r="A18" s="110"/>
      <c r="B18" s="51"/>
      <c r="C18" s="53"/>
      <c r="D18" s="55"/>
      <c r="E18" s="27" t="s">
        <v>27</v>
      </c>
      <c r="F18" s="6">
        <v>15760</v>
      </c>
      <c r="G18" s="45"/>
      <c r="H18" s="39"/>
      <c r="I18" s="32"/>
      <c r="J18" s="11">
        <f t="shared" si="1"/>
        <v>0</v>
      </c>
      <c r="K18" s="22"/>
      <c r="L18" s="22"/>
    </row>
    <row r="19" spans="1:12" ht="170.25" customHeight="1" thickBot="1" x14ac:dyDescent="0.3">
      <c r="A19" s="110"/>
      <c r="B19" s="51"/>
      <c r="C19" s="53"/>
      <c r="D19" s="55"/>
      <c r="E19" s="28" t="s">
        <v>28</v>
      </c>
      <c r="F19" s="12">
        <v>13423</v>
      </c>
      <c r="G19" s="46"/>
      <c r="H19" s="40"/>
      <c r="I19" s="32"/>
      <c r="J19" s="11">
        <f t="shared" si="1"/>
        <v>0</v>
      </c>
      <c r="K19" s="22"/>
      <c r="L19" s="22"/>
    </row>
    <row r="20" spans="1:12" ht="129.75" customHeight="1" x14ac:dyDescent="0.25">
      <c r="A20" s="110">
        <v>3</v>
      </c>
      <c r="B20" s="50" t="s">
        <v>29</v>
      </c>
      <c r="C20" s="52" t="s">
        <v>8</v>
      </c>
      <c r="D20" s="54">
        <v>1</v>
      </c>
      <c r="E20" s="26" t="s">
        <v>30</v>
      </c>
      <c r="F20" s="9">
        <v>16990</v>
      </c>
      <c r="G20" s="44">
        <f>(F20+F21+F22)/3</f>
        <v>15194.666666666666</v>
      </c>
      <c r="H20" s="38">
        <v>15194.67</v>
      </c>
      <c r="I20" s="32"/>
      <c r="J20" s="11" t="s">
        <v>16</v>
      </c>
      <c r="K20" s="22"/>
      <c r="L20" s="22"/>
    </row>
    <row r="21" spans="1:12" ht="129.75" customHeight="1" x14ac:dyDescent="0.25">
      <c r="A21" s="111"/>
      <c r="B21" s="51"/>
      <c r="C21" s="53"/>
      <c r="D21" s="55"/>
      <c r="E21" s="27" t="s">
        <v>31</v>
      </c>
      <c r="F21" s="6">
        <v>13744</v>
      </c>
      <c r="G21" s="45"/>
      <c r="H21" s="39"/>
      <c r="I21" s="32"/>
      <c r="J21" s="11" t="s">
        <v>16</v>
      </c>
      <c r="K21" s="22"/>
      <c r="L21" s="22"/>
    </row>
    <row r="22" spans="1:12" ht="182.25" customHeight="1" thickBot="1" x14ac:dyDescent="0.3">
      <c r="A22" s="111"/>
      <c r="B22" s="51"/>
      <c r="C22" s="53"/>
      <c r="D22" s="55"/>
      <c r="E22" s="28" t="s">
        <v>32</v>
      </c>
      <c r="F22" s="12">
        <v>14850</v>
      </c>
      <c r="G22" s="46"/>
      <c r="H22" s="40"/>
      <c r="I22" s="32"/>
      <c r="J22" s="11" t="s">
        <v>16</v>
      </c>
      <c r="K22" s="22"/>
      <c r="L22" s="22"/>
    </row>
    <row r="23" spans="1:12" ht="166.5" customHeight="1" x14ac:dyDescent="0.25">
      <c r="A23" s="112">
        <v>4</v>
      </c>
      <c r="B23" s="50" t="s">
        <v>17</v>
      </c>
      <c r="C23" s="52" t="s">
        <v>8</v>
      </c>
      <c r="D23" s="54">
        <v>7</v>
      </c>
      <c r="E23" s="26" t="s">
        <v>18</v>
      </c>
      <c r="F23" s="9">
        <v>22370</v>
      </c>
      <c r="G23" s="44">
        <f>(F23+F24+F25)/3</f>
        <v>23868</v>
      </c>
      <c r="H23" s="38">
        <v>167076</v>
      </c>
      <c r="I23" s="15"/>
      <c r="J23" s="113" t="s">
        <v>16</v>
      </c>
      <c r="K23" s="22"/>
      <c r="L23" s="22"/>
    </row>
    <row r="24" spans="1:12" ht="129.75" customHeight="1" x14ac:dyDescent="0.25">
      <c r="A24" s="114"/>
      <c r="B24" s="51"/>
      <c r="C24" s="53"/>
      <c r="D24" s="55"/>
      <c r="E24" s="27" t="s">
        <v>19</v>
      </c>
      <c r="F24" s="6">
        <v>24824</v>
      </c>
      <c r="G24" s="45"/>
      <c r="H24" s="39"/>
      <c r="I24" s="15"/>
      <c r="J24" s="113" t="s">
        <v>16</v>
      </c>
      <c r="K24" s="22"/>
      <c r="L24" s="22"/>
    </row>
    <row r="25" spans="1:12" ht="129.75" customHeight="1" thickBot="1" x14ac:dyDescent="0.3">
      <c r="A25" s="114"/>
      <c r="B25" s="51"/>
      <c r="C25" s="53"/>
      <c r="D25" s="55"/>
      <c r="E25" s="28" t="s">
        <v>20</v>
      </c>
      <c r="F25" s="12">
        <v>24410</v>
      </c>
      <c r="G25" s="46"/>
      <c r="H25" s="40"/>
      <c r="I25" s="15"/>
      <c r="J25" s="113" t="s">
        <v>16</v>
      </c>
      <c r="K25" s="22"/>
      <c r="L25" s="22"/>
    </row>
    <row r="26" spans="1:12" ht="150" customHeight="1" x14ac:dyDescent="0.25">
      <c r="A26" s="112">
        <v>5</v>
      </c>
      <c r="B26" s="50" t="s">
        <v>33</v>
      </c>
      <c r="C26" s="52" t="s">
        <v>8</v>
      </c>
      <c r="D26" s="54">
        <v>2</v>
      </c>
      <c r="E26" s="26" t="s">
        <v>34</v>
      </c>
      <c r="F26" s="9">
        <v>11130</v>
      </c>
      <c r="G26" s="44">
        <v>9846</v>
      </c>
      <c r="H26" s="38">
        <v>19692</v>
      </c>
      <c r="I26" s="15"/>
      <c r="J26" s="113" t="s">
        <v>16</v>
      </c>
      <c r="K26" s="22"/>
      <c r="L26" s="22"/>
    </row>
    <row r="27" spans="1:12" ht="202.5" customHeight="1" x14ac:dyDescent="0.25">
      <c r="A27" s="114"/>
      <c r="B27" s="51"/>
      <c r="C27" s="53"/>
      <c r="D27" s="55"/>
      <c r="E27" s="27" t="s">
        <v>35</v>
      </c>
      <c r="F27" s="6">
        <v>8909.02</v>
      </c>
      <c r="G27" s="45"/>
      <c r="H27" s="39"/>
      <c r="I27" s="15"/>
      <c r="J27" s="113" t="s">
        <v>16</v>
      </c>
      <c r="K27" s="22"/>
      <c r="L27" s="22"/>
    </row>
    <row r="28" spans="1:12" ht="129.75" customHeight="1" thickBot="1" x14ac:dyDescent="0.3">
      <c r="A28" s="115"/>
      <c r="B28" s="51"/>
      <c r="C28" s="53"/>
      <c r="D28" s="55"/>
      <c r="E28" s="28" t="s">
        <v>36</v>
      </c>
      <c r="F28" s="12">
        <v>9499</v>
      </c>
      <c r="G28" s="46"/>
      <c r="H28" s="40"/>
      <c r="I28" s="15"/>
      <c r="J28" s="113" t="s">
        <v>16</v>
      </c>
      <c r="K28" s="22"/>
      <c r="L28" s="22"/>
    </row>
    <row r="29" spans="1:12" ht="129.75" customHeight="1" x14ac:dyDescent="0.25">
      <c r="A29" s="112">
        <v>6</v>
      </c>
      <c r="B29" s="42" t="s">
        <v>37</v>
      </c>
      <c r="C29" s="43" t="s">
        <v>8</v>
      </c>
      <c r="D29" s="43">
        <v>1</v>
      </c>
      <c r="E29" s="31" t="s">
        <v>38</v>
      </c>
      <c r="F29" s="14">
        <v>9163</v>
      </c>
      <c r="G29" s="44">
        <f>(F29+F30+F31)/3</f>
        <v>9215.6666666666661</v>
      </c>
      <c r="H29" s="47">
        <v>9215.67</v>
      </c>
      <c r="I29" s="15"/>
      <c r="J29" s="113" t="s">
        <v>16</v>
      </c>
      <c r="K29" s="22"/>
      <c r="L29" s="22"/>
    </row>
    <row r="30" spans="1:12" ht="129.75" customHeight="1" x14ac:dyDescent="0.25">
      <c r="A30" s="114"/>
      <c r="B30" s="41"/>
      <c r="C30" s="41"/>
      <c r="D30" s="41"/>
      <c r="E30" s="31" t="s">
        <v>39</v>
      </c>
      <c r="F30" s="14">
        <v>9200</v>
      </c>
      <c r="G30" s="45"/>
      <c r="H30" s="48"/>
      <c r="I30" s="15"/>
      <c r="J30" s="113" t="s">
        <v>16</v>
      </c>
      <c r="K30" s="22"/>
      <c r="L30" s="22"/>
    </row>
    <row r="31" spans="1:12" ht="332.25" customHeight="1" x14ac:dyDescent="0.25">
      <c r="A31" s="114"/>
      <c r="B31" s="41"/>
      <c r="C31" s="41"/>
      <c r="D31" s="41"/>
      <c r="E31" s="31" t="s">
        <v>40</v>
      </c>
      <c r="F31" s="14">
        <v>9284</v>
      </c>
      <c r="G31" s="46"/>
      <c r="H31" s="48"/>
      <c r="I31" s="37"/>
      <c r="J31" s="116" t="s">
        <v>16</v>
      </c>
      <c r="K31" s="22"/>
      <c r="L31" s="22"/>
    </row>
    <row r="32" spans="1:12" ht="49.5" customHeight="1" x14ac:dyDescent="0.25">
      <c r="A32" s="117">
        <v>7</v>
      </c>
      <c r="B32" s="88" t="s">
        <v>41</v>
      </c>
      <c r="C32" s="89" t="s">
        <v>8</v>
      </c>
      <c r="D32" s="90">
        <v>3</v>
      </c>
      <c r="E32" s="118" t="s">
        <v>42</v>
      </c>
      <c r="F32" s="34">
        <v>18990</v>
      </c>
      <c r="G32" s="56">
        <v>18667.330000000002</v>
      </c>
      <c r="H32" s="39">
        <v>56001.99</v>
      </c>
      <c r="I32" s="84"/>
      <c r="J32" s="119"/>
      <c r="K32" s="22"/>
      <c r="L32" s="22"/>
    </row>
    <row r="33" spans="1:12" ht="171.75" customHeight="1" x14ac:dyDescent="0.25">
      <c r="A33" s="111"/>
      <c r="B33" s="41"/>
      <c r="C33" s="56"/>
      <c r="D33" s="56"/>
      <c r="E33" s="29" t="s">
        <v>43</v>
      </c>
      <c r="F33" s="6">
        <v>18112</v>
      </c>
      <c r="G33" s="56"/>
      <c r="H33" s="56"/>
      <c r="I33" s="84"/>
      <c r="J33" s="119"/>
      <c r="K33" s="22"/>
      <c r="L33" s="22"/>
    </row>
    <row r="34" spans="1:12" ht="170.25" customHeight="1" x14ac:dyDescent="0.25">
      <c r="A34" s="111"/>
      <c r="B34" s="41"/>
      <c r="C34" s="56"/>
      <c r="D34" s="56"/>
      <c r="E34" s="29" t="s">
        <v>44</v>
      </c>
      <c r="F34" s="6">
        <v>18900</v>
      </c>
      <c r="G34" s="56"/>
      <c r="H34" s="56"/>
      <c r="I34" s="84"/>
      <c r="J34" s="119"/>
      <c r="K34" s="22"/>
      <c r="L34" s="22"/>
    </row>
    <row r="35" spans="1:12" ht="89.25" customHeight="1" x14ac:dyDescent="0.25">
      <c r="A35" s="120">
        <v>8</v>
      </c>
      <c r="B35" s="43" t="s">
        <v>45</v>
      </c>
      <c r="C35" s="85" t="s">
        <v>8</v>
      </c>
      <c r="D35" s="87">
        <v>1</v>
      </c>
      <c r="E35" s="29" t="s">
        <v>46</v>
      </c>
      <c r="F35" s="6">
        <v>21900</v>
      </c>
      <c r="G35" s="45">
        <f>(F35+F36+F37)/3</f>
        <v>23564.666666666668</v>
      </c>
      <c r="H35" s="39">
        <v>23564.67</v>
      </c>
      <c r="I35" s="32"/>
      <c r="J35" s="11"/>
      <c r="K35" s="22"/>
      <c r="L35" s="22"/>
    </row>
    <row r="36" spans="1:12" ht="152.25" customHeight="1" x14ac:dyDescent="0.25">
      <c r="A36" s="121"/>
      <c r="B36" s="41"/>
      <c r="C36" s="56"/>
      <c r="D36" s="56"/>
      <c r="E36" s="29" t="s">
        <v>47</v>
      </c>
      <c r="F36" s="6">
        <v>24070</v>
      </c>
      <c r="G36" s="56"/>
      <c r="H36" s="56"/>
      <c r="I36" s="32"/>
      <c r="J36" s="11"/>
      <c r="K36" s="22"/>
      <c r="L36" s="22"/>
    </row>
    <row r="37" spans="1:12" ht="132" customHeight="1" x14ac:dyDescent="0.25">
      <c r="A37" s="121"/>
      <c r="B37" s="49"/>
      <c r="C37" s="86"/>
      <c r="D37" s="86"/>
      <c r="E37" s="30" t="s">
        <v>48</v>
      </c>
      <c r="F37" s="12">
        <v>24724</v>
      </c>
      <c r="G37" s="86"/>
      <c r="H37" s="86"/>
      <c r="I37" s="36"/>
      <c r="J37" s="13"/>
      <c r="K37" s="22"/>
      <c r="L37" s="22"/>
    </row>
    <row r="38" spans="1:12" ht="110.25" customHeight="1" x14ac:dyDescent="0.25">
      <c r="A38" s="110">
        <v>9</v>
      </c>
      <c r="B38" s="42" t="s">
        <v>56</v>
      </c>
      <c r="C38" s="43" t="s">
        <v>8</v>
      </c>
      <c r="D38" s="87">
        <v>10</v>
      </c>
      <c r="E38" s="29" t="s">
        <v>49</v>
      </c>
      <c r="F38" s="6">
        <v>6400</v>
      </c>
      <c r="G38" s="45">
        <f>(F38+F39+F40)/3</f>
        <v>7005.666666666667</v>
      </c>
      <c r="H38" s="39">
        <f>G38*D38</f>
        <v>70056.666666666672</v>
      </c>
      <c r="I38" s="32"/>
      <c r="J38" s="11"/>
      <c r="K38" s="22"/>
      <c r="L38" s="22"/>
    </row>
    <row r="39" spans="1:12" ht="127.5" customHeight="1" x14ac:dyDescent="0.25">
      <c r="A39" s="111"/>
      <c r="B39" s="41"/>
      <c r="C39" s="56"/>
      <c r="D39" s="56"/>
      <c r="E39" s="29" t="s">
        <v>50</v>
      </c>
      <c r="F39" s="6">
        <v>6700</v>
      </c>
      <c r="G39" s="56"/>
      <c r="H39" s="56"/>
      <c r="I39" s="32"/>
      <c r="J39" s="11"/>
      <c r="K39" s="22"/>
      <c r="L39" s="22"/>
    </row>
    <row r="40" spans="1:12" ht="155.25" customHeight="1" x14ac:dyDescent="0.25">
      <c r="A40" s="111"/>
      <c r="B40" s="41"/>
      <c r="C40" s="56"/>
      <c r="D40" s="56"/>
      <c r="E40" s="29" t="s">
        <v>51</v>
      </c>
      <c r="F40" s="6">
        <v>7917</v>
      </c>
      <c r="G40" s="56"/>
      <c r="H40" s="56"/>
      <c r="I40" s="32"/>
      <c r="J40" s="11"/>
      <c r="K40" s="22"/>
      <c r="L40" s="22"/>
    </row>
    <row r="41" spans="1:12" ht="126" customHeight="1" x14ac:dyDescent="0.25">
      <c r="A41" s="110">
        <v>10</v>
      </c>
      <c r="B41" s="42" t="s">
        <v>55</v>
      </c>
      <c r="C41" s="43" t="s">
        <v>8</v>
      </c>
      <c r="D41" s="87">
        <v>1</v>
      </c>
      <c r="E41" s="29" t="s">
        <v>52</v>
      </c>
      <c r="F41" s="6">
        <v>43499</v>
      </c>
      <c r="G41" s="45">
        <f>(F41+F42+F43)/3</f>
        <v>50155.333333333336</v>
      </c>
      <c r="H41" s="39">
        <f>G41*D41</f>
        <v>50155.333333333336</v>
      </c>
      <c r="I41" s="32"/>
      <c r="J41" s="11"/>
      <c r="K41" s="22"/>
      <c r="L41" s="22"/>
    </row>
    <row r="42" spans="1:12" ht="110.25" customHeight="1" x14ac:dyDescent="0.25">
      <c r="A42" s="111"/>
      <c r="B42" s="41"/>
      <c r="C42" s="56"/>
      <c r="D42" s="56"/>
      <c r="E42" s="29" t="s">
        <v>53</v>
      </c>
      <c r="F42" s="6">
        <v>59430</v>
      </c>
      <c r="G42" s="56"/>
      <c r="H42" s="56"/>
      <c r="I42" s="32"/>
      <c r="J42" s="11"/>
      <c r="K42" s="22"/>
      <c r="L42" s="22"/>
    </row>
    <row r="43" spans="1:12" ht="195.75" customHeight="1" x14ac:dyDescent="0.25">
      <c r="A43" s="111"/>
      <c r="B43" s="41"/>
      <c r="C43" s="56"/>
      <c r="D43" s="56"/>
      <c r="E43" s="29" t="s">
        <v>54</v>
      </c>
      <c r="F43" s="6">
        <v>47537</v>
      </c>
      <c r="G43" s="56"/>
      <c r="H43" s="56"/>
      <c r="I43" s="32"/>
      <c r="J43" s="11"/>
      <c r="K43" s="22"/>
      <c r="L43" s="22"/>
    </row>
    <row r="44" spans="1:12" ht="84.75" customHeight="1" x14ac:dyDescent="0.25">
      <c r="A44" s="110">
        <v>11</v>
      </c>
      <c r="B44" s="42" t="s">
        <v>57</v>
      </c>
      <c r="C44" s="43" t="s">
        <v>8</v>
      </c>
      <c r="D44" s="87">
        <v>1</v>
      </c>
      <c r="E44" s="29" t="s">
        <v>58</v>
      </c>
      <c r="F44" s="6">
        <v>37310</v>
      </c>
      <c r="G44" s="45">
        <f>(F44+F45+F46)/3</f>
        <v>41418.666666666664</v>
      </c>
      <c r="H44" s="39">
        <v>41418.67</v>
      </c>
      <c r="I44" s="32"/>
      <c r="J44" s="11"/>
      <c r="K44" s="22"/>
      <c r="L44" s="22"/>
    </row>
    <row r="45" spans="1:12" ht="159.75" customHeight="1" x14ac:dyDescent="0.25">
      <c r="A45" s="111"/>
      <c r="B45" s="41"/>
      <c r="C45" s="56"/>
      <c r="D45" s="56"/>
      <c r="E45" s="29" t="s">
        <v>59</v>
      </c>
      <c r="F45" s="6">
        <v>43066</v>
      </c>
      <c r="G45" s="56"/>
      <c r="H45" s="56"/>
      <c r="I45" s="32"/>
      <c r="J45" s="11"/>
      <c r="K45" s="22"/>
      <c r="L45" s="22"/>
    </row>
    <row r="46" spans="1:12" ht="129.75" customHeight="1" x14ac:dyDescent="0.25">
      <c r="A46" s="111"/>
      <c r="B46" s="41"/>
      <c r="C46" s="56"/>
      <c r="D46" s="56"/>
      <c r="E46" s="29" t="s">
        <v>60</v>
      </c>
      <c r="F46" s="6">
        <v>43880</v>
      </c>
      <c r="G46" s="56"/>
      <c r="H46" s="56"/>
      <c r="I46" s="32"/>
      <c r="J46" s="11"/>
      <c r="K46" s="22"/>
      <c r="L46" s="22"/>
    </row>
    <row r="47" spans="1:12" ht="105" customHeight="1" x14ac:dyDescent="0.25">
      <c r="A47" s="110">
        <v>12</v>
      </c>
      <c r="B47" s="42" t="s">
        <v>61</v>
      </c>
      <c r="C47" s="43" t="s">
        <v>8</v>
      </c>
      <c r="D47" s="87">
        <v>2</v>
      </c>
      <c r="E47" s="29" t="s">
        <v>62</v>
      </c>
      <c r="F47" s="6">
        <v>42748</v>
      </c>
      <c r="G47" s="45">
        <f>(F47+F48+F49)/3</f>
        <v>43712.666666666664</v>
      </c>
      <c r="H47" s="39">
        <v>87425.34</v>
      </c>
      <c r="I47" s="32"/>
      <c r="J47" s="11"/>
      <c r="K47" s="22"/>
      <c r="L47" s="22"/>
    </row>
    <row r="48" spans="1:12" ht="129.75" customHeight="1" x14ac:dyDescent="0.25">
      <c r="A48" s="122"/>
      <c r="B48" s="91"/>
      <c r="C48" s="84"/>
      <c r="D48" s="84"/>
      <c r="E48" s="19" t="s">
        <v>63</v>
      </c>
      <c r="F48" s="20">
        <v>45390</v>
      </c>
      <c r="G48" s="84"/>
      <c r="H48" s="84"/>
      <c r="I48" s="21"/>
      <c r="J48" s="123"/>
      <c r="K48" s="22"/>
      <c r="L48" s="22"/>
    </row>
    <row r="49" spans="1:13" ht="111.75" customHeight="1" thickBot="1" x14ac:dyDescent="0.3">
      <c r="A49" s="136"/>
      <c r="B49" s="137"/>
      <c r="C49" s="138"/>
      <c r="D49" s="138"/>
      <c r="E49" s="33" t="s">
        <v>64</v>
      </c>
      <c r="F49" s="139">
        <v>43000</v>
      </c>
      <c r="G49" s="138"/>
      <c r="H49" s="138"/>
      <c r="I49" s="140"/>
      <c r="J49" s="141"/>
      <c r="K49" s="22"/>
      <c r="L49" s="22"/>
    </row>
    <row r="50" spans="1:13" ht="126.75" customHeight="1" thickBot="1" x14ac:dyDescent="0.3">
      <c r="A50" s="142"/>
      <c r="B50" s="143"/>
      <c r="C50" s="143"/>
      <c r="D50" s="143"/>
      <c r="E50" s="143"/>
      <c r="F50" s="143"/>
      <c r="G50" s="144"/>
      <c r="H50" s="145">
        <f>SUM(H14:H49)</f>
        <v>565154.67000000004</v>
      </c>
      <c r="I50" s="143"/>
      <c r="J50" s="146"/>
      <c r="K50" s="22"/>
      <c r="L50" s="22"/>
      <c r="M50" s="18"/>
    </row>
    <row r="51" spans="1:13" ht="154.5" customHeight="1" x14ac:dyDescent="0.25">
      <c r="A51" s="124"/>
      <c r="B51" s="124"/>
      <c r="C51" s="125"/>
      <c r="D51" s="125"/>
      <c r="E51" s="126"/>
      <c r="F51" s="127"/>
      <c r="G51" s="125"/>
      <c r="H51" s="125"/>
      <c r="I51" s="127"/>
      <c r="J51" s="127"/>
      <c r="K51" s="22"/>
      <c r="L51" s="22"/>
      <c r="M51" s="18"/>
    </row>
    <row r="52" spans="1:13" ht="132" customHeight="1" x14ac:dyDescent="0.25">
      <c r="A52" s="124"/>
      <c r="B52" s="124"/>
      <c r="C52" s="125"/>
      <c r="D52" s="125"/>
      <c r="E52" s="124"/>
      <c r="F52" s="125"/>
      <c r="G52" s="125"/>
      <c r="H52" s="125"/>
      <c r="I52" s="125"/>
      <c r="J52" s="125"/>
      <c r="K52" s="22"/>
      <c r="L52" s="22"/>
      <c r="M52" s="18"/>
    </row>
    <row r="53" spans="1:13" ht="78.75" customHeight="1" x14ac:dyDescent="0.25">
      <c r="A53" s="128"/>
      <c r="B53" s="129"/>
      <c r="C53" s="129"/>
      <c r="D53" s="129"/>
      <c r="E53" s="129"/>
      <c r="F53" s="129"/>
      <c r="G53" s="129"/>
      <c r="H53" s="130"/>
      <c r="I53" s="129"/>
      <c r="J53" s="129"/>
      <c r="K53" s="22"/>
      <c r="L53" s="22"/>
      <c r="M53" s="18"/>
    </row>
    <row r="54" spans="1:13" ht="97.5" customHeight="1" x14ac:dyDescent="0.25">
      <c r="A54" s="129"/>
      <c r="B54" s="129"/>
      <c r="C54" s="131"/>
      <c r="D54" s="132"/>
      <c r="E54" s="129"/>
      <c r="F54" s="129"/>
      <c r="G54" s="133"/>
      <c r="H54" s="129"/>
      <c r="I54" s="129"/>
      <c r="J54" s="129"/>
      <c r="K54" s="22"/>
      <c r="L54" s="22"/>
      <c r="M54" s="18"/>
    </row>
    <row r="55" spans="1:13" ht="128.25" customHeight="1" x14ac:dyDescent="0.25">
      <c r="A55" s="118"/>
      <c r="B55" s="118"/>
      <c r="C55" s="134"/>
      <c r="D55" s="132"/>
      <c r="E55" s="118"/>
      <c r="F55" s="118"/>
      <c r="G55" s="135"/>
      <c r="H55" s="118"/>
      <c r="I55" s="118"/>
      <c r="J55" s="118"/>
      <c r="K55" s="22"/>
      <c r="L55" s="22"/>
    </row>
    <row r="56" spans="1:13" ht="98.25" customHeight="1" x14ac:dyDescent="0.25">
      <c r="A56" s="118"/>
      <c r="B56" s="118"/>
      <c r="C56" s="134"/>
      <c r="D56" s="132"/>
      <c r="E56" s="118"/>
      <c r="F56" s="118"/>
      <c r="G56" s="135"/>
      <c r="H56" s="118"/>
      <c r="I56" s="118"/>
      <c r="J56" s="118"/>
      <c r="K56" s="22"/>
      <c r="L56" s="22"/>
    </row>
    <row r="57" spans="1:13" ht="111.75" customHeight="1" x14ac:dyDescent="0.25">
      <c r="A57" s="118"/>
      <c r="B57" s="118"/>
      <c r="C57" s="134"/>
      <c r="D57" s="132"/>
      <c r="E57" s="118"/>
      <c r="F57" s="118"/>
      <c r="G57" s="135"/>
      <c r="H57" s="118"/>
      <c r="I57" s="118"/>
      <c r="J57" s="118"/>
      <c r="K57" s="22"/>
      <c r="L57" s="22"/>
    </row>
    <row r="58" spans="1:13" ht="138" customHeight="1" x14ac:dyDescent="0.25">
      <c r="A58" s="118"/>
      <c r="B58" s="118"/>
      <c r="C58" s="134"/>
      <c r="D58" s="132"/>
      <c r="E58" s="118"/>
      <c r="F58" s="118"/>
      <c r="G58" s="135"/>
      <c r="H58" s="118"/>
      <c r="I58" s="118"/>
      <c r="J58" s="118"/>
      <c r="K58" s="22"/>
      <c r="L58" s="22"/>
    </row>
    <row r="59" spans="1:13" ht="144.75" customHeight="1" x14ac:dyDescent="0.25">
      <c r="A59" s="118"/>
      <c r="B59" s="118"/>
      <c r="C59" s="134"/>
      <c r="D59" s="132"/>
      <c r="E59" s="118"/>
      <c r="F59" s="118"/>
      <c r="G59" s="135"/>
      <c r="H59" s="118"/>
      <c r="I59" s="118"/>
      <c r="J59" s="118"/>
    </row>
    <row r="60" spans="1:13" ht="124.5" customHeight="1" x14ac:dyDescent="0.25"/>
    <row r="61" spans="1:13" ht="133.5" customHeight="1" x14ac:dyDescent="0.25"/>
    <row r="62" spans="1:13" ht="130.5" customHeight="1" x14ac:dyDescent="0.25"/>
    <row r="63" spans="1:13" ht="144.75" customHeight="1" x14ac:dyDescent="0.25"/>
    <row r="64" spans="1:13" ht="162.75" customHeight="1" x14ac:dyDescent="0.25"/>
    <row r="65" ht="134.25" customHeight="1" x14ac:dyDescent="0.25"/>
    <row r="66" ht="117.75" customHeight="1" x14ac:dyDescent="0.25"/>
    <row r="67" ht="124.5" customHeight="1" x14ac:dyDescent="0.25"/>
    <row r="68" ht="126" customHeight="1" x14ac:dyDescent="0.25"/>
    <row r="69" ht="107.25" customHeight="1" x14ac:dyDescent="0.25"/>
    <row r="70" ht="120" customHeight="1" x14ac:dyDescent="0.25"/>
    <row r="71" ht="48" customHeight="1" x14ac:dyDescent="0.25"/>
    <row r="72" ht="154.5" customHeight="1" x14ac:dyDescent="0.25"/>
    <row r="73" ht="122.25" customHeight="1" x14ac:dyDescent="0.25"/>
    <row r="74" ht="132" customHeight="1" x14ac:dyDescent="0.25"/>
    <row r="75" ht="132" customHeight="1" x14ac:dyDescent="0.25"/>
    <row r="76" ht="150.75" customHeight="1" x14ac:dyDescent="0.25"/>
    <row r="77" ht="153.75" customHeight="1" x14ac:dyDescent="0.25"/>
    <row r="78" ht="99.75" customHeight="1" x14ac:dyDescent="0.25"/>
    <row r="79" ht="258" customHeight="1" x14ac:dyDescent="0.25"/>
    <row r="80" ht="153.75" customHeight="1" x14ac:dyDescent="0.25"/>
    <row r="81" spans="1:13" ht="99.75" customHeight="1" x14ac:dyDescent="0.25"/>
    <row r="82" spans="1:13" ht="258" customHeight="1" x14ac:dyDescent="0.25"/>
    <row r="83" spans="1:13" ht="93" customHeight="1" x14ac:dyDescent="0.25">
      <c r="K83" s="18"/>
      <c r="L83" s="18"/>
      <c r="M83" s="18"/>
    </row>
    <row r="84" spans="1:13" ht="97.5" customHeight="1" x14ac:dyDescent="0.25">
      <c r="K84" s="18"/>
      <c r="L84" s="18"/>
      <c r="M84" s="18"/>
    </row>
    <row r="85" spans="1:13" ht="168.75" customHeight="1" x14ac:dyDescent="0.25">
      <c r="K85" s="18"/>
      <c r="L85" s="18"/>
      <c r="M85" s="18"/>
    </row>
    <row r="86" spans="1:13" s="18" customFormat="1" ht="126.75" customHeight="1" x14ac:dyDescent="0.25">
      <c r="A86"/>
      <c r="B86"/>
      <c r="C86" s="16"/>
      <c r="D86" s="1"/>
      <c r="E86"/>
      <c r="F86"/>
      <c r="G86" s="2"/>
      <c r="H86"/>
      <c r="I86"/>
      <c r="J86"/>
    </row>
    <row r="87" spans="1:13" ht="111" customHeight="1" x14ac:dyDescent="0.25">
      <c r="K87" s="18"/>
      <c r="L87" s="18"/>
      <c r="M87" s="18"/>
    </row>
    <row r="88" spans="1:13" ht="126" customHeight="1" x14ac:dyDescent="0.25">
      <c r="K88" s="18"/>
      <c r="L88" s="18"/>
      <c r="M88" s="18"/>
    </row>
    <row r="89" spans="1:13" ht="32.25" customHeight="1" x14ac:dyDescent="0.25">
      <c r="K89" s="18"/>
      <c r="L89" s="18"/>
      <c r="M89" s="18"/>
    </row>
    <row r="90" spans="1:13" ht="0.75" customHeight="1" x14ac:dyDescent="0.25">
      <c r="K90" s="18"/>
      <c r="L90" s="18"/>
      <c r="M90" s="18"/>
    </row>
    <row r="91" spans="1:13" ht="15.6" customHeight="1" x14ac:dyDescent="0.25">
      <c r="K91" s="18"/>
      <c r="L91" s="18"/>
      <c r="M91" s="18"/>
    </row>
    <row r="92" spans="1:13" ht="15.6" customHeight="1" x14ac:dyDescent="0.25">
      <c r="K92" s="18"/>
      <c r="L92" s="18"/>
      <c r="M92" s="18"/>
    </row>
    <row r="93" spans="1:13" ht="15.6" customHeight="1" x14ac:dyDescent="0.25">
      <c r="K93" s="18"/>
      <c r="L93" s="18"/>
      <c r="M93" s="18"/>
    </row>
    <row r="94" spans="1:13" ht="15.6" customHeight="1" x14ac:dyDescent="0.25">
      <c r="K94" s="18"/>
      <c r="L94" s="18"/>
      <c r="M94" s="18"/>
    </row>
    <row r="95" spans="1:13" ht="15.6" customHeight="1" x14ac:dyDescent="0.25">
      <c r="K95" s="18"/>
      <c r="L95" s="18"/>
      <c r="M95" s="18"/>
    </row>
    <row r="96" spans="1:13" ht="15.6" customHeight="1" x14ac:dyDescent="0.25">
      <c r="K96" s="18"/>
      <c r="L96" s="18"/>
      <c r="M96" s="18"/>
    </row>
    <row r="97" spans="11:13" ht="15.6" customHeight="1" x14ac:dyDescent="0.25">
      <c r="K97" s="18"/>
      <c r="L97" s="18"/>
      <c r="M97" s="18"/>
    </row>
    <row r="98" spans="11:13" ht="15.6" customHeight="1" x14ac:dyDescent="0.25">
      <c r="K98" s="18"/>
      <c r="L98" s="18"/>
      <c r="M98" s="18"/>
    </row>
    <row r="99" spans="11:13" ht="15.6" customHeight="1" x14ac:dyDescent="0.25">
      <c r="K99" s="18"/>
      <c r="L99" s="18"/>
      <c r="M99" s="18"/>
    </row>
    <row r="100" spans="11:13" ht="15.6" customHeight="1" x14ac:dyDescent="0.25">
      <c r="K100" s="18"/>
      <c r="L100" s="18"/>
      <c r="M100" s="18"/>
    </row>
    <row r="101" spans="11:13" ht="15.6" customHeight="1" x14ac:dyDescent="0.25">
      <c r="K101" s="18"/>
      <c r="L101" s="18"/>
      <c r="M101" s="18"/>
    </row>
    <row r="102" spans="11:13" ht="15.6" customHeight="1" x14ac:dyDescent="0.25">
      <c r="K102" s="18"/>
      <c r="L102" s="18"/>
      <c r="M102" s="18"/>
    </row>
    <row r="103" spans="11:13" ht="15.6" customHeight="1" x14ac:dyDescent="0.25">
      <c r="K103" s="18"/>
      <c r="L103" s="18"/>
      <c r="M103" s="18"/>
    </row>
    <row r="104" spans="11:13" x14ac:dyDescent="0.25">
      <c r="K104" s="18"/>
      <c r="L104" s="18"/>
      <c r="M104" s="18"/>
    </row>
    <row r="105" spans="11:13" x14ac:dyDescent="0.25">
      <c r="K105" s="18"/>
      <c r="L105" s="18"/>
      <c r="M105" s="18"/>
    </row>
    <row r="106" spans="11:13" x14ac:dyDescent="0.25">
      <c r="K106" s="18"/>
      <c r="L106" s="18"/>
      <c r="M106" s="18"/>
    </row>
    <row r="107" spans="11:13" x14ac:dyDescent="0.25">
      <c r="K107" s="18"/>
      <c r="L107" s="18"/>
      <c r="M107" s="18"/>
    </row>
    <row r="108" spans="11:13" x14ac:dyDescent="0.25">
      <c r="K108" s="18"/>
      <c r="L108" s="18"/>
      <c r="M108" s="18"/>
    </row>
    <row r="109" spans="11:13" x14ac:dyDescent="0.25">
      <c r="K109" s="18"/>
      <c r="L109" s="18"/>
      <c r="M109" s="18"/>
    </row>
    <row r="110" spans="11:13" x14ac:dyDescent="0.25">
      <c r="K110" s="18"/>
      <c r="L110" s="18"/>
      <c r="M110" s="18"/>
    </row>
    <row r="111" spans="11:13" x14ac:dyDescent="0.25">
      <c r="K111" s="18"/>
      <c r="L111" s="18"/>
      <c r="M111" s="18"/>
    </row>
  </sheetData>
  <mergeCells count="94">
    <mergeCell ref="A50:G50"/>
    <mergeCell ref="H50:J50"/>
    <mergeCell ref="H44:H46"/>
    <mergeCell ref="A47:A49"/>
    <mergeCell ref="B47:B49"/>
    <mergeCell ref="C47:C49"/>
    <mergeCell ref="D47:D49"/>
    <mergeCell ref="G47:G49"/>
    <mergeCell ref="H47:H49"/>
    <mergeCell ref="A44:A46"/>
    <mergeCell ref="B44:B46"/>
    <mergeCell ref="C44:C46"/>
    <mergeCell ref="D44:D46"/>
    <mergeCell ref="G44:G46"/>
    <mergeCell ref="H38:H40"/>
    <mergeCell ref="A41:A43"/>
    <mergeCell ref="B41:B43"/>
    <mergeCell ref="C41:C43"/>
    <mergeCell ref="D41:D43"/>
    <mergeCell ref="G41:G43"/>
    <mergeCell ref="H41:H43"/>
    <mergeCell ref="A38:A40"/>
    <mergeCell ref="B38:B40"/>
    <mergeCell ref="C38:C40"/>
    <mergeCell ref="D38:D40"/>
    <mergeCell ref="G38:G40"/>
    <mergeCell ref="H32:H34"/>
    <mergeCell ref="I32:I34"/>
    <mergeCell ref="J32:J34"/>
    <mergeCell ref="A35:A37"/>
    <mergeCell ref="B35:B37"/>
    <mergeCell ref="C35:C37"/>
    <mergeCell ref="D35:D37"/>
    <mergeCell ref="G35:G37"/>
    <mergeCell ref="H35:H37"/>
    <mergeCell ref="A32:A34"/>
    <mergeCell ref="B32:B34"/>
    <mergeCell ref="C32:C34"/>
    <mergeCell ref="D32:D34"/>
    <mergeCell ref="G32:G34"/>
    <mergeCell ref="K3:L3"/>
    <mergeCell ref="A4:J4"/>
    <mergeCell ref="C7:J7"/>
    <mergeCell ref="A7:B7"/>
    <mergeCell ref="A14:A16"/>
    <mergeCell ref="A5:E5"/>
    <mergeCell ref="E10:E12"/>
    <mergeCell ref="I10:J12"/>
    <mergeCell ref="I13:J13"/>
    <mergeCell ref="C8:J8"/>
    <mergeCell ref="E9:J9"/>
    <mergeCell ref="A8:B8"/>
    <mergeCell ref="A9:A12"/>
    <mergeCell ref="H10:H12"/>
    <mergeCell ref="G14:G16"/>
    <mergeCell ref="B9:B12"/>
    <mergeCell ref="C9:C12"/>
    <mergeCell ref="D9:D12"/>
    <mergeCell ref="F10:F12"/>
    <mergeCell ref="G10:G12"/>
    <mergeCell ref="H14:H16"/>
    <mergeCell ref="A17:A19"/>
    <mergeCell ref="B17:B19"/>
    <mergeCell ref="C17:C19"/>
    <mergeCell ref="D17:D19"/>
    <mergeCell ref="G17:G19"/>
    <mergeCell ref="H17:H19"/>
    <mergeCell ref="C14:C16"/>
    <mergeCell ref="D14:D16"/>
    <mergeCell ref="B14:B16"/>
    <mergeCell ref="H20:H22"/>
    <mergeCell ref="H23:H25"/>
    <mergeCell ref="A20:A22"/>
    <mergeCell ref="B20:B22"/>
    <mergeCell ref="C20:C22"/>
    <mergeCell ref="D20:D22"/>
    <mergeCell ref="G20:G22"/>
    <mergeCell ref="A23:A25"/>
    <mergeCell ref="B23:B25"/>
    <mergeCell ref="C23:C25"/>
    <mergeCell ref="D23:D25"/>
    <mergeCell ref="G23:G25"/>
    <mergeCell ref="H26:H28"/>
    <mergeCell ref="A29:A31"/>
    <mergeCell ref="B29:B31"/>
    <mergeCell ref="C29:C31"/>
    <mergeCell ref="D29:D31"/>
    <mergeCell ref="G29:G31"/>
    <mergeCell ref="H29:H31"/>
    <mergeCell ref="A26:A28"/>
    <mergeCell ref="B26:B28"/>
    <mergeCell ref="C26:C28"/>
    <mergeCell ref="D26:D28"/>
    <mergeCell ref="G26:G28"/>
  </mergeCells>
  <pageMargins left="0.23622046411037401" right="3.9370078593492501E-2" top="0.55118107795715299" bottom="0.74803149700164795" header="0.31496062874794001" footer="0.31496062874794001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systemsupport</dc:creator>
  <cp:lastModifiedBy>Пользователь Windows</cp:lastModifiedBy>
  <dcterms:created xsi:type="dcterms:W3CDTF">2021-08-24T13:01:47Z</dcterms:created>
  <dcterms:modified xsi:type="dcterms:W3CDTF">2026-03-11T11:01:09Z</dcterms:modified>
</cp:coreProperties>
</file>