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Учеба охрана труда\"/>
    </mc:Choice>
  </mc:AlternateContent>
  <bookViews>
    <workbookView xWindow="0" yWindow="0" windowWidth="28440" windowHeight="15240"/>
  </bookViews>
  <sheets>
    <sheet name="Форма" sheetId="4" r:id="rId1"/>
  </sheets>
  <definedNames>
    <definedName name="_xlnm.Print_Area" localSheetId="0">Форма!$A$1:$M$39</definedName>
  </definedNames>
  <calcPr calcId="152511"/>
</workbook>
</file>

<file path=xl/calcChain.xml><?xml version="1.0" encoding="utf-8"?>
<calcChain xmlns="http://schemas.openxmlformats.org/spreadsheetml/2006/main">
  <c r="M15" i="4" l="1"/>
  <c r="M16" i="4"/>
  <c r="M17" i="4"/>
  <c r="I15" i="4"/>
  <c r="J15" i="4" s="1"/>
  <c r="K15" i="4" s="1"/>
  <c r="I16" i="4"/>
  <c r="J16" i="4" s="1"/>
  <c r="K16" i="4" s="1"/>
  <c r="I17" i="4"/>
  <c r="J17" i="4" s="1"/>
  <c r="K17" i="4" s="1"/>
  <c r="M18" i="4" l="1"/>
</calcChain>
</file>

<file path=xl/sharedStrings.xml><?xml version="1.0" encoding="utf-8"?>
<sst xmlns="http://schemas.openxmlformats.org/spreadsheetml/2006/main" count="52" uniqueCount="48">
  <si>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</si>
  <si>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</si>
  <si>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</si>
  <si>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</si>
  <si>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</si>
  <si>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</si>
  <si>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</si>
  <si>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</si>
  <si>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</si>
  <si>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</si>
  <si>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</si>
  <si>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</si>
  <si>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</si>
  <si>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</si>
  <si>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</si>
  <si>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</si>
  <si>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</si>
  <si>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</si>
  <si>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</si>
  <si>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</si>
  <si>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</si>
  <si>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</si>
  <si>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</si>
  <si>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</si>
  <si>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</si>
  <si>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</si>
  <si>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</si>
  <si>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</si>
  <si>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Исаенкова А.А.</t>
  </si>
  <si>
    <t>Наименование товара (услуг)</t>
  </si>
  <si>
    <t>Специалист по закупкам</t>
  </si>
  <si>
    <t>чел</t>
  </si>
  <si>
    <t>Оказание услуг по проведению периодических медицинских осмотров сотрудников учреждения</t>
  </si>
  <si>
    <t>85.42.19.900</t>
  </si>
  <si>
    <t>https://sankt-peterburg.igostrud.ru/obuchenie-bezopasnym-metodam-spetsialnoy-otsenki-usloviy-truda/</t>
  </si>
  <si>
    <t>https://уц-гкбезопасность.рф/study/ohrana_truda?utm_term=5478079363&amp;yclid=9500498884172185599</t>
  </si>
  <si>
    <t>https://www.akbiz.ru/obuchenie/programma-obucheniya-po-okazaniyu-pervoy-pomoshchi-postradavshim</t>
  </si>
  <si>
    <t>https://www.center-dpo.ru/services/obuchenie-po-siz/?utm_source=yandex&amp;utm_medium=cpc&amp;utm_campaign=701974530_POISK_OT_14.07.25&amp;utm_content=desktop&amp;utm_term=обучение%20по%20использованию%20средств%20индивидуальной%20защиты&amp;ybaip=1&amp;yclid=10723202015382994943</t>
  </si>
  <si>
    <t>https://akobr.ru/courses/okhrana_truda/ocenka-prof-riscov-opo/</t>
  </si>
  <si>
    <t>Обучение по охране труда</t>
  </si>
  <si>
    <t>Обучение по программе Б: безопасные методы 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</si>
  <si>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Обучение по оказанию первой помощи пострадавшим на производстве</t>
  </si>
  <si>
    <t>Обучение по использованию (применению) средств индивидуальной защиты</t>
  </si>
  <si>
    <t>ИКЗ: 261671500149067150100100710000000000</t>
  </si>
  <si>
    <t>https://ctbs.info/program/okhrana-truda/okhrana-truda-programma-b/bezopasnye-metody-i-priemy-vypolneniya-rabot-pri-vozdeystvii-vrednyh-i-ili-opasnyh-proizvodstvennyh-faktorov-istochnikov-opasnosti-identificirovannyh-v-ramkah-specialnoy-ocenki-usloviy-truda-i-ocenki-professionalnyh-riskov/</t>
  </si>
  <si>
    <t>https://www.center-dpo.ru/services/okazanie-pervoj-pomocshi/?utm_source=yandex&amp;utm_medium=cpc&amp;utm_campaign=701974530_POISK_OT_14.07.25&amp;utm_content=desktop&amp;utm_term=обучение%20оказанию%20первой%20помощи%20пострадавшим%20на%20производстве&amp;etext=2202.RclPqgkbjqqnXwW8zPSCFflWusXKXQwWbCqnbniBPtHxb3r4zro_VAh97cmgB7eaw8LnrfmH6bLpGLsm8XV8NyWf3akSXKro7EtIpBp71PjgrdtUJ_mcQmOjNvoAiEw5t7yJvp7CBHEnpzWGz_1QWoYtHI_tty5_LVWJnYhrGj9ub2NvbGJkcXJoa2l5eWRi.14325a2c9aeb81873f0f3ceab5f7640f0ca7dd44&amp;yclid=8576684280294408191</t>
  </si>
  <si>
    <t>https://anodpo.ru/obuchenie-po-ohrane-truda/ispolzovanie-sredstv-individualnoj-zashchity/?utm_source=yandex&amp;utm_medium=cpc&amp;utm_campaign=701612814&amp;utm_content=17149410645&amp;utm_term=---autotargeting&amp;etext=2202.UkU7eMbtMNWvXAiK5EoA412NF789LBlRHupLSxqN8TpJKKuOKUPncIfTVpJrSvVET2TEUBkSsAvKptR0mFpNAdlN7DNHjljRHRIx6AzYEl-qDxkykOduI4vVmzCxY5_wH94qiOarbR3rYbKhWeY660QDDY2ZjsT6lrUJnj6KkhTAjIUppmh1J7eXICaPtIXOenptemZoZXZ6YnNldG11eQ.040c9b6d50fe6bd7335f6ece2cf9d04263b7bdf0&amp;yclid=5352467071589679103&amp;ybaip=1</t>
  </si>
  <si>
    <t>https://centr-pks.ru/obuchenie/okhrana-truda/?utm_source=yandex&amp;utm_medium=cpc_shir&amp;utm_campaign=ohranatruda_poisk&amp;etext=2202.kozI_7tvzmj0WabEIcGt5s7h-zCkDxHXPmo4LOeR9IwmQydRKaXEN9xWfD046dnO794skV_pvkFHFB7GyKOmOpWhARnFY2LViXLL2jMGmg8J2IT6WNO37bvzdjwm7yGfR6NW5Pw-w0nV5rANU3ALns2zDyJf1TE8MYRMhyALUAsGY0M6HDfHcAP2lPjIyssndW1heHFhY3FiaHVncmx1dQ.e3c48b575e78c8efbe631b5d39aafc7cea6b5da1&amp;yclid=16536963651640229887&amp;ybaip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</si>
</sst>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3" borderId="8" applyNumberFormat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 indent="15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 applyBorder="1"/>
    <xf numFmtId="4" fontId="10" fillId="0" borderId="2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49" fontId="1" fillId="0" borderId="0" xfId="1" applyNumberFormat="1" applyAlignment="1" applyProtection="1">
      <alignment wrapText="1"/>
    </xf>
    <xf numFmtId="0" fontId="14" fillId="0" borderId="2" xfId="0" applyNumberFormat="1" applyFont="1" applyFill="1" applyBorder="1" applyAlignment="1" applyProtection="1">
      <alignment horizontal="left"/>
    </xf>
    <xf numFmtId="0" fontId="3" fillId="0" borderId="2" xfId="0" applyFont="1" applyFill="1" applyBorder="1"/>
    <xf numFmtId="164" fontId="14" fillId="0" borderId="2" xfId="3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4" fontId="14" fillId="0" borderId="2" xfId="0" applyNumberFormat="1" applyFont="1" applyFill="1" applyBorder="1" applyAlignment="1" applyProtection="1">
      <alignment horizontal="right"/>
    </xf>
    <xf numFmtId="4" fontId="4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49" fontId="1" fillId="0" borderId="0" xfId="1" applyNumberFormat="1" applyAlignment="1" applyProtection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Fill="1" applyBorder="1"/>
    <xf numFmtId="4" fontId="4" fillId="0" borderId="2" xfId="0" applyNumberFormat="1" applyFont="1" applyFill="1" applyBorder="1" applyAlignment="1">
      <alignment horizontal="center"/>
    </xf>
    <xf numFmtId="49" fontId="1" fillId="0" borderId="0" xfId="1" applyNumberFormat="1" applyAlignment="1" applyProtection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1" fillId="0" borderId="0" xfId="1" applyFont="1" applyBorder="1" applyAlignment="1" applyProtection="1">
      <alignment horizontal="center" vertical="center" wrapText="1"/>
    </xf>
    <xf numFmtId="49" fontId="1" fillId="0" borderId="0" xfId="1" applyNumberFormat="1" applyAlignment="1" applyProtection="1">
      <alignment wrapText="1"/>
    </xf>
    <xf numFmtId="0" fontId="0" fillId="0" borderId="0" xfId="0" applyAlignment="1">
      <alignment wrapText="1"/>
    </xf>
  </cellXfs>
  <cellStyles count="4">
    <cellStyle name="Вывод" xfId="3" builtinId="21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17</xdr:row>
      <xdr:rowOff>0</xdr:rowOff>
    </xdr:from>
    <xdr:to>
      <xdr:col>0</xdr:col>
      <xdr:colOff>419100</xdr:colOff>
      <xdr:row>19</xdr:row>
      <xdr:rowOff>114300</xdr:rowOff>
    </xdr:to>
    <xdr:sp macro="" textlink="">
      <xdr:nvSpPr>
        <xdr:cNvPr id="10581" name="Text Box 1"/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17</xdr:row>
      <xdr:rowOff>0</xdr:rowOff>
    </xdr:from>
    <xdr:to>
      <xdr:col>5</xdr:col>
      <xdr:colOff>209550</xdr:colOff>
      <xdr:row>35</xdr:row>
      <xdr:rowOff>0</xdr:rowOff>
    </xdr:to>
    <xdr:sp macro="" textlink="">
      <xdr:nvSpPr>
        <xdr:cNvPr id="10582" name="Text Box 1"/>
        <xdr:cNvSpPr txBox="1">
          <a:spLocks noChangeArrowheads="1"/>
        </xdr:cNvSpPr>
      </xdr:nvSpPr>
      <xdr:spPr bwMode="auto">
        <a:xfrm>
          <a:off x="7467600" y="7858125"/>
          <a:ext cx="76200" cy="1120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17</xdr:row>
      <xdr:rowOff>0</xdr:rowOff>
    </xdr:from>
    <xdr:to>
      <xdr:col>1</xdr:col>
      <xdr:colOff>85725</xdr:colOff>
      <xdr:row>19</xdr:row>
      <xdr:rowOff>0</xdr:rowOff>
    </xdr:to>
    <xdr:sp macro="" textlink="">
      <xdr:nvSpPr>
        <xdr:cNvPr id="10583" name="Text Box 1"/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17</xdr:row>
      <xdr:rowOff>0</xdr:rowOff>
    </xdr:from>
    <xdr:to>
      <xdr:col>1</xdr:col>
      <xdr:colOff>85725</xdr:colOff>
      <xdr:row>18</xdr:row>
      <xdr:rowOff>114300</xdr:rowOff>
    </xdr:to>
    <xdr:sp macro="" textlink="">
      <xdr:nvSpPr>
        <xdr:cNvPr id="10584" name="Text Box 1"/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1266825</xdr:colOff>
      <xdr:row>17</xdr:row>
      <xdr:rowOff>0</xdr:rowOff>
    </xdr:from>
    <xdr:to>
      <xdr:col>1</xdr:col>
      <xdr:colOff>1343025</xdr:colOff>
      <xdr:row>35</xdr:row>
      <xdr:rowOff>180975</xdr:rowOff>
    </xdr:to>
    <xdr:sp macro="" textlink="">
      <xdr:nvSpPr>
        <xdr:cNvPr id="10588" name="Text Box 1"/>
        <xdr:cNvSpPr txBox="1">
          <a:spLocks noChangeArrowheads="1"/>
        </xdr:cNvSpPr>
      </xdr:nvSpPr>
      <xdr:spPr bwMode="auto">
        <a:xfrm>
          <a:off x="1762125" y="6324600"/>
          <a:ext cx="76200" cy="466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89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0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1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2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3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4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5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6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7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8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10599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714375</xdr:colOff>
      <xdr:row>13</xdr:row>
      <xdr:rowOff>600075</xdr:rowOff>
    </xdr:from>
    <xdr:to>
      <xdr:col>1</xdr:col>
      <xdr:colOff>790575</xdr:colOff>
      <xdr:row>19</xdr:row>
      <xdr:rowOff>114300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209675" y="4648200"/>
          <a:ext cx="76200" cy="454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17</xdr:row>
      <xdr:rowOff>0</xdr:rowOff>
    </xdr:from>
    <xdr:to>
      <xdr:col>0</xdr:col>
      <xdr:colOff>457200</xdr:colOff>
      <xdr:row>39</xdr:row>
      <xdr:rowOff>66675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81000" y="6743700"/>
          <a:ext cx="76200" cy="492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13</xdr:row>
      <xdr:rowOff>161925</xdr:rowOff>
    </xdr:from>
    <xdr:to>
      <xdr:col>2</xdr:col>
      <xdr:colOff>704850</xdr:colOff>
      <xdr:row>17</xdr:row>
      <xdr:rowOff>85725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8963025" y="4210050"/>
          <a:ext cx="762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552450" y="84582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52450" y="641985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52450" y="641985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552450" y="4810125"/>
          <a:ext cx="76200" cy="451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0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52450" y="41910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52450" y="4810125"/>
          <a:ext cx="762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52450" y="4810125"/>
          <a:ext cx="762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52450" y="4810125"/>
          <a:ext cx="762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52450" y="4810125"/>
          <a:ext cx="762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52450" y="4810125"/>
          <a:ext cx="762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52450" y="4810125"/>
          <a:ext cx="762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0"/>
  <sheetViews>
    <sheetView tabSelected="1" zoomScaleSheetLayoutView="100" workbookViewId="0">
      <selection activeCell="L17" sqref="L17"/>
    </sheetView>
  </sheetViews>
  <sheetFormatPr defaultRowHeight="15" x14ac:dyDescent="0.25"/>
  <cols>
    <col min="1" max="1" width="7.42578125" customWidth="1"/>
    <col min="2" max="2" width="117.5703125" customWidth="1"/>
    <col min="3" max="3" width="13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9" max="9" width="10.85546875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4" x14ac:dyDescent="0.25">
      <c r="E2" s="3"/>
      <c r="F2" s="3"/>
      <c r="G2" s="3"/>
      <c r="L2" s="43" t="s">
        <v>0</v>
      </c>
      <c r="M2" s="43"/>
    </row>
    <row r="3" spans="1:14" ht="15" customHeight="1" x14ac:dyDescent="0.25">
      <c r="I3" s="44" t="s">
        <v>15</v>
      </c>
      <c r="J3" s="44"/>
      <c r="K3" s="44"/>
      <c r="L3" s="44"/>
      <c r="M3" s="44"/>
    </row>
    <row r="4" spans="1:14" ht="12" customHeight="1" x14ac:dyDescent="0.25">
      <c r="I4" s="44"/>
      <c r="J4" s="44"/>
      <c r="K4" s="44"/>
      <c r="L4" s="44"/>
      <c r="M4" s="44"/>
    </row>
    <row r="5" spans="1:14" ht="51.75" customHeight="1" x14ac:dyDescent="0.25">
      <c r="I5" s="44"/>
      <c r="J5" s="44"/>
      <c r="K5" s="44"/>
      <c r="L5" s="44"/>
      <c r="M5" s="44"/>
    </row>
    <row r="6" spans="1:14" x14ac:dyDescent="0.25">
      <c r="E6" s="9"/>
      <c r="F6" s="9"/>
      <c r="G6" s="9"/>
      <c r="H6" s="9"/>
    </row>
    <row r="7" spans="1:14" ht="35.25" customHeight="1" x14ac:dyDescent="0.25">
      <c r="A7" s="49" t="s">
        <v>25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4" ht="27" customHeight="1" x14ac:dyDescent="0.25">
      <c r="A8" s="8"/>
      <c r="B8" s="45" t="s">
        <v>43</v>
      </c>
      <c r="C8" s="46"/>
      <c r="D8" s="46"/>
      <c r="E8" s="46"/>
      <c r="F8" s="46"/>
      <c r="G8" s="46"/>
      <c r="H8" s="8"/>
    </row>
    <row r="9" spans="1:14" ht="27" customHeight="1" x14ac:dyDescent="0.25">
      <c r="A9" s="8"/>
      <c r="B9" s="57" t="s">
        <v>32</v>
      </c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4" x14ac:dyDescent="0.25">
      <c r="A10" s="2"/>
      <c r="B10" t="s">
        <v>39</v>
      </c>
      <c r="D10" s="4" t="s">
        <v>1</v>
      </c>
      <c r="E10" s="1"/>
      <c r="F10" s="1"/>
      <c r="G10" s="1"/>
      <c r="H10" s="1"/>
      <c r="J10" s="53" t="s">
        <v>2</v>
      </c>
      <c r="K10" s="53"/>
      <c r="L10" s="53"/>
    </row>
    <row r="11" spans="1:14" ht="33.75" customHeight="1" x14ac:dyDescent="0.25">
      <c r="A11" s="54" t="s">
        <v>22</v>
      </c>
      <c r="B11" s="54"/>
      <c r="C11" s="54"/>
      <c r="D11" s="54"/>
      <c r="E11" s="54"/>
      <c r="F11" s="54" t="s">
        <v>21</v>
      </c>
      <c r="G11" s="54"/>
      <c r="H11" s="54"/>
      <c r="I11" s="54"/>
      <c r="J11" s="54"/>
      <c r="K11" s="54"/>
      <c r="L11" s="54"/>
      <c r="M11" s="54"/>
    </row>
    <row r="12" spans="1:14" ht="15.75" customHeight="1" x14ac:dyDescent="0.25">
      <c r="A12" s="2"/>
    </row>
    <row r="13" spans="1:14" ht="41.25" customHeight="1" x14ac:dyDescent="0.25">
      <c r="A13" s="61" t="s">
        <v>7</v>
      </c>
      <c r="B13" s="47" t="s">
        <v>29</v>
      </c>
      <c r="C13" s="16"/>
      <c r="D13" s="47" t="s">
        <v>16</v>
      </c>
      <c r="E13" s="55" t="s">
        <v>17</v>
      </c>
      <c r="F13" s="63" t="s">
        <v>20</v>
      </c>
      <c r="G13" s="64"/>
      <c r="H13" s="64"/>
      <c r="I13" s="50" t="s">
        <v>8</v>
      </c>
      <c r="J13" s="51"/>
      <c r="K13" s="52"/>
      <c r="L13" s="47" t="s">
        <v>19</v>
      </c>
      <c r="M13" s="47" t="s">
        <v>18</v>
      </c>
    </row>
    <row r="14" spans="1:14" ht="48.75" customHeight="1" x14ac:dyDescent="0.25">
      <c r="A14" s="62"/>
      <c r="B14" s="48"/>
      <c r="C14" s="17" t="s">
        <v>26</v>
      </c>
      <c r="D14" s="48"/>
      <c r="E14" s="56"/>
      <c r="F14" s="19" t="s">
        <v>9</v>
      </c>
      <c r="G14" s="19" t="s">
        <v>10</v>
      </c>
      <c r="H14" s="19" t="s">
        <v>11</v>
      </c>
      <c r="I14" s="11" t="s">
        <v>12</v>
      </c>
      <c r="J14" s="11" t="s">
        <v>13</v>
      </c>
      <c r="K14" s="11" t="s">
        <v>14</v>
      </c>
      <c r="L14" s="48"/>
      <c r="M14" s="48"/>
    </row>
    <row r="15" spans="1:14" s="27" customFormat="1" ht="45" customHeight="1" x14ac:dyDescent="0.25">
      <c r="A15" s="29">
        <v>1</v>
      </c>
      <c r="B15" s="37" t="s">
        <v>40</v>
      </c>
      <c r="C15" s="30" t="s">
        <v>33</v>
      </c>
      <c r="D15" s="38" t="s">
        <v>31</v>
      </c>
      <c r="E15" s="23">
        <v>1</v>
      </c>
      <c r="F15" s="31">
        <v>5100</v>
      </c>
      <c r="G15" s="24">
        <v>3000</v>
      </c>
      <c r="H15" s="24">
        <v>1600</v>
      </c>
      <c r="I15" s="40">
        <f t="shared" ref="I15:I17" si="0">AVERAGE(F15:H15)</f>
        <v>3233.3333333333335</v>
      </c>
      <c r="J15" s="30">
        <f t="shared" ref="J15:J17" si="1">SQRT(SUM(POWER(F15-I15,2),POWER(G15-I15,2),POWER(H15-I15,2))/2)</f>
        <v>1761.6280348965083</v>
      </c>
      <c r="K15" s="30">
        <f t="shared" ref="K15:K17" si="2">J15/I15*100</f>
        <v>54.483341285459019</v>
      </c>
      <c r="L15" s="40">
        <v>3233.33</v>
      </c>
      <c r="M15" s="32">
        <f t="shared" ref="M15:M17" si="3">E15*L15</f>
        <v>3233.33</v>
      </c>
      <c r="N15" s="35"/>
    </row>
    <row r="16" spans="1:14" s="28" customFormat="1" x14ac:dyDescent="0.25">
      <c r="A16" s="29">
        <v>2</v>
      </c>
      <c r="B16" s="22" t="s">
        <v>41</v>
      </c>
      <c r="C16" s="30" t="s">
        <v>33</v>
      </c>
      <c r="D16" s="33" t="s">
        <v>31</v>
      </c>
      <c r="E16" s="23">
        <v>1</v>
      </c>
      <c r="F16" s="31">
        <v>1500</v>
      </c>
      <c r="G16" s="24">
        <v>1950</v>
      </c>
      <c r="H16" s="24">
        <v>1200</v>
      </c>
      <c r="I16" s="34">
        <f t="shared" si="0"/>
        <v>1550</v>
      </c>
      <c r="J16" s="25">
        <f t="shared" si="1"/>
        <v>377.4917217635375</v>
      </c>
      <c r="K16" s="25">
        <f t="shared" si="2"/>
        <v>24.354304629905645</v>
      </c>
      <c r="L16" s="34">
        <v>1550</v>
      </c>
      <c r="M16" s="26">
        <f t="shared" si="3"/>
        <v>1550</v>
      </c>
      <c r="N16" s="35"/>
    </row>
    <row r="17" spans="1:14" s="28" customFormat="1" x14ac:dyDescent="0.25">
      <c r="A17" s="29">
        <v>3</v>
      </c>
      <c r="B17" s="22" t="s">
        <v>42</v>
      </c>
      <c r="C17" s="30" t="s">
        <v>33</v>
      </c>
      <c r="D17" s="33" t="s">
        <v>31</v>
      </c>
      <c r="E17" s="23">
        <v>1</v>
      </c>
      <c r="F17" s="31">
        <v>1200</v>
      </c>
      <c r="G17" s="24">
        <v>1500</v>
      </c>
      <c r="H17" s="24">
        <v>1000</v>
      </c>
      <c r="I17" s="34">
        <f t="shared" si="0"/>
        <v>1233.3333333333333</v>
      </c>
      <c r="J17" s="25">
        <f t="shared" si="1"/>
        <v>251.66114784235833</v>
      </c>
      <c r="K17" s="25">
        <f t="shared" si="2"/>
        <v>20.404957933164191</v>
      </c>
      <c r="L17" s="34"/>
      <c r="M17" s="26">
        <f t="shared" si="3"/>
        <v>0</v>
      </c>
      <c r="N17" s="35"/>
    </row>
    <row r="18" spans="1:14" ht="15.75" customHeight="1" x14ac:dyDescent="0.25">
      <c r="A18" s="60" t="s">
        <v>24</v>
      </c>
      <c r="B18" s="60"/>
      <c r="C18" s="18"/>
      <c r="D18" s="12"/>
      <c r="E18" s="12"/>
      <c r="F18" s="20"/>
      <c r="G18" s="20"/>
      <c r="H18" s="20"/>
      <c r="I18" s="12"/>
      <c r="J18" s="12"/>
      <c r="K18" s="12"/>
      <c r="L18" s="12"/>
      <c r="M18" s="14">
        <f>SUM(M15:M17)</f>
        <v>4783.33</v>
      </c>
    </row>
    <row r="19" spans="1:14" ht="16.5" customHeight="1" x14ac:dyDescent="0.25">
      <c r="A19" s="2"/>
    </row>
    <row r="20" spans="1:14" ht="16.5" customHeight="1" x14ac:dyDescent="0.25">
      <c r="A20" s="2"/>
      <c r="B20" s="66" t="s">
        <v>27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4" ht="16.5" customHeight="1" x14ac:dyDescent="0.25">
      <c r="A21" s="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4" ht="10.5" customHeight="1" x14ac:dyDescent="0.25">
      <c r="A22" s="13" t="s">
        <v>23</v>
      </c>
      <c r="B22" s="21"/>
      <c r="C22" s="65"/>
      <c r="D22" s="65"/>
      <c r="E22" s="65"/>
      <c r="F22" s="65"/>
      <c r="G22" s="65"/>
      <c r="H22" s="65"/>
      <c r="I22" s="65"/>
      <c r="J22" s="65"/>
      <c r="K22" s="65"/>
      <c r="L22" s="21"/>
      <c r="M22" s="21"/>
    </row>
    <row r="23" spans="1:14" x14ac:dyDescent="0.25">
      <c r="A23" s="13"/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4" x14ac:dyDescent="0.25">
      <c r="A24" s="13"/>
      <c r="B24" s="21"/>
      <c r="C24" s="36"/>
      <c r="D24" s="36"/>
      <c r="E24" s="36"/>
      <c r="F24" s="36"/>
      <c r="G24" s="36"/>
      <c r="H24" s="36"/>
      <c r="I24" s="36"/>
      <c r="J24" s="36"/>
      <c r="K24" s="36"/>
      <c r="L24" s="21"/>
      <c r="M24" s="21"/>
    </row>
    <row r="25" spans="1:14" x14ac:dyDescent="0.25">
      <c r="A25" s="13"/>
      <c r="B25" s="21"/>
      <c r="C25" s="36"/>
      <c r="D25" s="36"/>
      <c r="E25" s="36"/>
      <c r="F25" s="36"/>
      <c r="G25" s="36"/>
      <c r="H25" s="36"/>
      <c r="I25" s="36"/>
      <c r="J25" s="36"/>
      <c r="K25" s="36"/>
      <c r="L25" s="21"/>
      <c r="M25" s="21"/>
    </row>
    <row r="26" spans="1:14" s="27" customFormat="1" ht="16.5" customHeight="1" x14ac:dyDescent="0.25">
      <c r="A26" s="39"/>
      <c r="B26" s="27" t="s">
        <v>44</v>
      </c>
    </row>
    <row r="27" spans="1:14" s="27" customFormat="1" ht="16.5" customHeight="1" x14ac:dyDescent="0.25">
      <c r="A27" s="39"/>
      <c r="B27" s="27" t="s">
        <v>34</v>
      </c>
    </row>
    <row r="28" spans="1:14" s="27" customFormat="1" ht="16.5" customHeight="1" x14ac:dyDescent="0.25">
      <c r="A28" s="39"/>
      <c r="B28" s="27" t="s">
        <v>38</v>
      </c>
    </row>
    <row r="29" spans="1:14" s="27" customFormat="1" ht="16.5" customHeight="1" x14ac:dyDescent="0.25">
      <c r="A29" s="39"/>
      <c r="B29" s="27" t="s">
        <v>35</v>
      </c>
    </row>
    <row r="30" spans="1:14" ht="16.5" customHeight="1" x14ac:dyDescent="0.25">
      <c r="A30" s="2"/>
      <c r="B30" t="s">
        <v>36</v>
      </c>
    </row>
    <row r="31" spans="1:14" x14ac:dyDescent="0.25">
      <c r="B31" t="s">
        <v>45</v>
      </c>
    </row>
    <row r="32" spans="1:14" ht="16.5" customHeight="1" x14ac:dyDescent="0.25">
      <c r="A32" s="2"/>
      <c r="B32" t="s">
        <v>37</v>
      </c>
    </row>
    <row r="33" spans="1:13" ht="90" x14ac:dyDescent="0.25">
      <c r="A33" s="13"/>
      <c r="B33" s="41" t="s">
        <v>46</v>
      </c>
      <c r="C33" s="36"/>
      <c r="D33" s="36"/>
      <c r="E33" s="36"/>
      <c r="F33" s="36"/>
      <c r="G33" s="36"/>
      <c r="H33" s="36"/>
      <c r="I33" s="36"/>
      <c r="J33" s="36"/>
      <c r="K33" s="36"/>
      <c r="L33" s="21"/>
      <c r="M33" s="21"/>
    </row>
    <row r="34" spans="1:13" x14ac:dyDescent="0.25">
      <c r="A34" s="13"/>
      <c r="B34" s="41" t="s">
        <v>47</v>
      </c>
      <c r="C34" s="65"/>
      <c r="D34" s="65"/>
      <c r="E34" s="65"/>
      <c r="F34" s="65"/>
      <c r="G34" s="65"/>
      <c r="H34" s="65"/>
      <c r="I34" s="65"/>
      <c r="J34" s="65"/>
      <c r="K34" s="65"/>
      <c r="L34" s="21"/>
      <c r="M34" s="21"/>
    </row>
    <row r="35" spans="1:13" ht="16.5" customHeight="1" x14ac:dyDescent="0.25">
      <c r="A35" s="13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3" ht="15.75" customHeight="1" x14ac:dyDescent="0.25">
      <c r="A36" s="2"/>
      <c r="B36" s="7" t="s">
        <v>3</v>
      </c>
      <c r="C36" s="7"/>
      <c r="D36" s="5"/>
      <c r="E36" s="5"/>
      <c r="F36" s="5"/>
      <c r="G36" s="5"/>
      <c r="H36" s="1"/>
    </row>
    <row r="37" spans="1:13" x14ac:dyDescent="0.25">
      <c r="A37" s="2"/>
      <c r="B37" s="15" t="s">
        <v>30</v>
      </c>
      <c r="C37" s="15"/>
      <c r="D37" s="2"/>
      <c r="E37" s="1"/>
      <c r="F37" s="1"/>
      <c r="G37" s="1"/>
      <c r="H37" s="42" t="s">
        <v>28</v>
      </c>
    </row>
    <row r="38" spans="1:13" x14ac:dyDescent="0.25">
      <c r="A38" s="2"/>
      <c r="B38" s="6" t="s">
        <v>4</v>
      </c>
      <c r="C38" s="10"/>
      <c r="D38" s="2"/>
      <c r="E38" s="59" t="s">
        <v>6</v>
      </c>
      <c r="F38" s="59"/>
      <c r="G38" s="10"/>
      <c r="H38" s="59" t="s">
        <v>5</v>
      </c>
      <c r="I38" s="59"/>
    </row>
    <row r="39" spans="1:13" ht="16.5" customHeight="1" x14ac:dyDescent="0.25">
      <c r="A39" s="2"/>
      <c r="B39" s="4"/>
      <c r="C39" s="4"/>
      <c r="D39" s="2"/>
      <c r="E39" s="1"/>
      <c r="F39" s="1"/>
      <c r="G39" s="1"/>
      <c r="H39" s="1"/>
    </row>
    <row r="40" spans="1:13" x14ac:dyDescent="0.25">
      <c r="A40" s="2"/>
      <c r="B40" s="4"/>
      <c r="C40" s="4"/>
      <c r="D40" s="2"/>
      <c r="E40" s="1"/>
      <c r="F40" s="1"/>
      <c r="G40" s="1"/>
      <c r="H40" s="1"/>
    </row>
  </sheetData>
  <mergeCells count="24">
    <mergeCell ref="E38:F38"/>
    <mergeCell ref="H38:I38"/>
    <mergeCell ref="A18:B18"/>
    <mergeCell ref="A13:A14"/>
    <mergeCell ref="L13:L14"/>
    <mergeCell ref="F13:H13"/>
    <mergeCell ref="B35:M35"/>
    <mergeCell ref="B20:M21"/>
    <mergeCell ref="C34:K34"/>
    <mergeCell ref="C22:K22"/>
    <mergeCell ref="B23:M23"/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  <mergeCell ref="B9:L9"/>
  </mergeCells>
  <hyperlinks>
    <hyperlink ref="B20" r:id="rId1" display="consultantplus://offline/ref=D833979E70E696AE92584DA280381B40E7C74FCB171E7681A40ADECDED266245CAC09F9C10F90E32C78533D6D9F2E96121445C5900E3E8D2S3TBF"/>
  </hyperlinks>
  <pageMargins left="0" right="0.23622047244094491" top="0.74803149606299213" bottom="0.74803149606299213" header="0.31496062992125984" footer="0.31496062992125984"/>
  <pageSetup paperSize="9" scale="67" fitToHeight="2" orientation="landscape" r:id="rId2"/>
  <rowBreaks count="1" manualBreakCount="1">
    <brk id="39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Анна Исаенкова</cp:lastModifiedBy>
  <cp:lastPrinted>2025-08-27T10:44:37Z</cp:lastPrinted>
  <dcterms:created xsi:type="dcterms:W3CDTF">2017-01-30T06:42:59Z</dcterms:created>
  <dcterms:modified xsi:type="dcterms:W3CDTF">2026-06-05T07:27:43Z</dcterms:modified>
</cp:coreProperties>
</file>