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16" i="1" l="1"/>
  <c r="I14" i="1" l="1"/>
  <c r="H14" i="1"/>
  <c r="G14" i="1"/>
  <c r="K14" i="1" s="1"/>
  <c r="I15" i="1"/>
  <c r="H15" i="1"/>
  <c r="G15" i="1"/>
  <c r="K15" i="1" s="1"/>
  <c r="J14" i="1" l="1"/>
  <c r="J15" i="1"/>
</calcChain>
</file>

<file path=xl/sharedStrings.xml><?xml version="1.0" encoding="utf-8"?>
<sst xmlns="http://schemas.openxmlformats.org/spreadsheetml/2006/main" count="28" uniqueCount="27">
  <si>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</si>
  <si>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</si>
  <si>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</si>
  <si>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</si>
  <si>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</si>
  <si>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</si>
  <si>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</si>
  <si>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</si>
  <si>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</si>
  <si>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</si>
  <si>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</si>
  <si>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</si>
  <si>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</si>
  <si>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</si>
  <si>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</si>
  <si>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рулон</t>
  </si>
  <si>
    <t>Метод сопоставимых рыночных цен (анализа рынка) на основании ст. 22 Федерального закона № 44-ФЗ от 05.04.2013 на основании исследования рынка, проведенные по инициативе заказчика на основании коммерческих предложений потенциальных участников</t>
  </si>
  <si>
    <r>
      <t xml:space="preserve">Дата подготовки обоснования НМЦК:  </t>
    </r>
    <r>
      <rPr>
        <b/>
        <sz val="12"/>
        <color theme="1"/>
        <rFont val="Times New Roman"/>
        <family val="1"/>
        <charset val="204"/>
      </rPr>
      <t>20.07.2026</t>
    </r>
  </si>
  <si>
    <t>Ед. изм.</t>
  </si>
  <si>
    <t>Источник информации № 1</t>
  </si>
  <si>
    <t>Источник информации № 3</t>
  </si>
  <si>
    <t>Источник информации № 2</t>
  </si>
  <si>
    <r>
      <t>Согласно расчету начальная (максимальная) цена контракта составляет 8</t>
    </r>
    <r>
      <rPr>
        <sz val="12"/>
        <rFont val="Times New Roman"/>
        <family val="1"/>
        <charset val="204"/>
      </rPr>
      <t>3 220,00 (Восемьдесят три  тысячи двести двадцать руб. 00 коп.)</t>
    </r>
  </si>
  <si>
    <t xml:space="preserve">Начальная (максимальная) цена контракта рассчитана как произведение количества и наименьшего значения цены за единицу товара и составляет </t>
  </si>
  <si>
    <t>Поставка этикеток-пустышек</t>
  </si>
  <si>
    <t xml:space="preserve">Этикетка-пустышка  для маркировки образцов плазмы и контейнера с необследованной плазмой </t>
  </si>
  <si>
    <t xml:space="preserve">Этикетка -пустышка для маркировки контейнера с обследованной плазмой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</si>
</sst>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4">
    <xf numFmtId="0" fontId="0" fillId="0" borderId="0" xfId="0"/>
    <xf numFmtId="164" fontId="6" fillId="0" borderId="1" xfId="2" applyFont="1" applyFill="1" applyBorder="1" applyAlignment="1">
      <alignment horizontal="center" vertical="center" wrapText="1"/>
    </xf>
    <xf numFmtId="164" fontId="6" fillId="0" borderId="2" xfId="2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8" fillId="0" borderId="0" xfId="0" applyFont="1" applyFill="1"/>
    <xf numFmtId="0" fontId="2" fillId="0" borderId="1" xfId="0" applyFont="1" applyFill="1" applyBorder="1" applyAlignment="1">
      <alignment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43" fontId="0" fillId="0" borderId="0" xfId="0" applyNumberFormat="1" applyFill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center"/>
    </xf>
    <xf numFmtId="0" fontId="8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7" zoomScale="115" zoomScaleNormal="115" workbookViewId="0">
      <selection activeCell="D19" sqref="D19"/>
    </sheetView>
  </sheetViews>
  <sheetFormatPr defaultColWidth="9.140625" defaultRowHeight="15" x14ac:dyDescent="0.25"/>
  <cols>
    <col min="1" max="1" width="19.42578125" style="4" customWidth="1"/>
    <col min="2" max="2" width="7.7109375" style="4" customWidth="1"/>
    <col min="3" max="3" width="7.140625" style="4" customWidth="1"/>
    <col min="4" max="4" width="14.140625" style="4" customWidth="1"/>
    <col min="5" max="6" width="14" style="4" customWidth="1"/>
    <col min="7" max="7" width="11.5703125" style="4" customWidth="1"/>
    <col min="8" max="8" width="9.7109375" style="4" customWidth="1"/>
    <col min="9" max="9" width="9.42578125" style="4" customWidth="1"/>
    <col min="10" max="10" width="10" style="4" customWidth="1"/>
    <col min="11" max="11" width="11.85546875" style="4" customWidth="1"/>
    <col min="12" max="12" width="15.7109375" style="4" bestFit="1" customWidth="1"/>
    <col min="13" max="14" width="17.5703125" style="4" customWidth="1"/>
    <col min="15" max="15" width="16.42578125" style="4" customWidth="1"/>
    <col min="16" max="16384" width="9.140625" style="4"/>
  </cols>
  <sheetData>
    <row r="1" spans="1:15" ht="25.35" customHeight="1" x14ac:dyDescent="0.25">
      <c r="H1" s="23"/>
      <c r="I1" s="23"/>
      <c r="J1" s="23"/>
      <c r="K1" s="23"/>
    </row>
    <row r="2" spans="1:15" ht="53.85" customHeight="1" x14ac:dyDescent="0.2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5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ht="33.4" customHeight="1" x14ac:dyDescent="0.25">
      <c r="A4" s="29" t="s">
        <v>11</v>
      </c>
      <c r="B4" s="30"/>
      <c r="C4" s="30"/>
      <c r="D4" s="19" t="s">
        <v>24</v>
      </c>
      <c r="E4" s="20"/>
      <c r="F4" s="20"/>
      <c r="G4" s="20"/>
      <c r="H4" s="20"/>
      <c r="I4" s="20"/>
      <c r="J4" s="20"/>
      <c r="K4" s="21"/>
    </row>
    <row r="5" spans="1:15" ht="33.4" customHeight="1" x14ac:dyDescent="0.25">
      <c r="A5" s="29" t="s">
        <v>12</v>
      </c>
      <c r="B5" s="30"/>
      <c r="C5" s="30"/>
      <c r="D5" s="31" t="s">
        <v>10</v>
      </c>
      <c r="E5" s="31"/>
      <c r="F5" s="31"/>
      <c r="G5" s="31"/>
      <c r="H5" s="31"/>
      <c r="I5" s="31"/>
      <c r="J5" s="31"/>
      <c r="K5" s="31"/>
    </row>
    <row r="6" spans="1:15" ht="70.5" customHeight="1" x14ac:dyDescent="0.25">
      <c r="A6" s="29" t="s">
        <v>13</v>
      </c>
      <c r="B6" s="30"/>
      <c r="C6" s="30"/>
      <c r="D6" s="32" t="s">
        <v>16</v>
      </c>
      <c r="E6" s="31"/>
      <c r="F6" s="31"/>
      <c r="G6" s="31"/>
      <c r="H6" s="31"/>
      <c r="I6" s="31"/>
      <c r="J6" s="31"/>
      <c r="K6" s="31"/>
    </row>
    <row r="7" spans="1:15" ht="48.95" customHeight="1" x14ac:dyDescent="0.25">
      <c r="A7" s="30" t="s">
        <v>0</v>
      </c>
      <c r="B7" s="30"/>
      <c r="C7" s="30"/>
      <c r="D7" s="19" t="s">
        <v>22</v>
      </c>
      <c r="E7" s="20"/>
      <c r="F7" s="20"/>
      <c r="G7" s="20"/>
      <c r="H7" s="20"/>
      <c r="I7" s="20"/>
      <c r="J7" s="20"/>
      <c r="K7" s="21"/>
    </row>
    <row r="8" spans="1:15" ht="28.5" customHeight="1" x14ac:dyDescent="0.25">
      <c r="A8" s="24" t="s">
        <v>17</v>
      </c>
      <c r="B8" s="25"/>
      <c r="C8" s="25"/>
      <c r="D8" s="25"/>
      <c r="E8" s="25"/>
      <c r="F8" s="25"/>
      <c r="G8" s="25"/>
      <c r="H8" s="25"/>
      <c r="I8" s="25"/>
      <c r="J8" s="25"/>
      <c r="K8" s="26"/>
    </row>
    <row r="9" spans="1:1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5" ht="15.75" x14ac:dyDescent="0.25">
      <c r="A10" s="22" t="s">
        <v>1</v>
      </c>
      <c r="B10" s="22"/>
      <c r="C10" s="22"/>
      <c r="D10" s="22"/>
      <c r="E10" s="22"/>
      <c r="F10" s="13"/>
      <c r="G10" s="6"/>
      <c r="H10" s="6"/>
      <c r="I10" s="6"/>
      <c r="J10" s="6"/>
      <c r="K10" s="6"/>
    </row>
    <row r="11" spans="1:1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5" ht="46.7" customHeight="1" x14ac:dyDescent="0.25">
      <c r="A12" s="18" t="s">
        <v>7</v>
      </c>
      <c r="B12" s="18" t="s">
        <v>18</v>
      </c>
      <c r="C12" s="18" t="s">
        <v>2</v>
      </c>
      <c r="D12" s="18" t="s">
        <v>6</v>
      </c>
      <c r="E12" s="18"/>
      <c r="F12" s="18"/>
      <c r="G12" s="18" t="s">
        <v>3</v>
      </c>
      <c r="H12" s="18" t="s">
        <v>4</v>
      </c>
      <c r="I12" s="18" t="s">
        <v>9</v>
      </c>
      <c r="J12" s="18" t="s">
        <v>8</v>
      </c>
      <c r="K12" s="28" t="s">
        <v>5</v>
      </c>
    </row>
    <row r="13" spans="1:15" ht="51" customHeight="1" x14ac:dyDescent="0.25">
      <c r="A13" s="33"/>
      <c r="B13" s="18"/>
      <c r="C13" s="18"/>
      <c r="D13" s="3" t="s">
        <v>19</v>
      </c>
      <c r="E13" s="12" t="s">
        <v>21</v>
      </c>
      <c r="F13" s="12" t="s">
        <v>20</v>
      </c>
      <c r="G13" s="18"/>
      <c r="H13" s="18"/>
      <c r="I13" s="18"/>
      <c r="J13" s="18"/>
      <c r="K13" s="28"/>
    </row>
    <row r="14" spans="1:15" ht="78" customHeight="1" x14ac:dyDescent="0.25">
      <c r="A14" s="14" t="s">
        <v>25</v>
      </c>
      <c r="B14" s="7" t="s">
        <v>15</v>
      </c>
      <c r="C14" s="7">
        <v>118</v>
      </c>
      <c r="D14" s="1">
        <v>344</v>
      </c>
      <c r="E14" s="2">
        <v>310</v>
      </c>
      <c r="F14" s="1">
        <v>370</v>
      </c>
      <c r="G14" s="1">
        <f>SMALL(D14:F14,1)</f>
        <v>310</v>
      </c>
      <c r="H14" s="8">
        <f>ROUND(AVERAGE(D14:F14),2)</f>
        <v>341.33</v>
      </c>
      <c r="I14" s="8">
        <f>STDEV(D14:F14)</f>
        <v>30.088757590391353</v>
      </c>
      <c r="J14" s="9">
        <f t="shared" ref="J14" si="0">I14/H14*100</f>
        <v>8.8151517857766244</v>
      </c>
      <c r="K14" s="10">
        <f>G14*C14</f>
        <v>36580</v>
      </c>
    </row>
    <row r="15" spans="1:15" ht="63.75" x14ac:dyDescent="0.25">
      <c r="A15" s="14" t="s">
        <v>26</v>
      </c>
      <c r="B15" s="14" t="s">
        <v>15</v>
      </c>
      <c r="C15" s="14">
        <v>106</v>
      </c>
      <c r="D15" s="15">
        <v>462</v>
      </c>
      <c r="E15" s="2">
        <v>440</v>
      </c>
      <c r="F15" s="15">
        <v>546</v>
      </c>
      <c r="G15" s="1">
        <f>SMALL(D15:F15,1)</f>
        <v>440</v>
      </c>
      <c r="H15" s="8">
        <f>ROUND(AVERAGE(D15:F15),2)</f>
        <v>482.67</v>
      </c>
      <c r="I15" s="8">
        <f>STDEV(D15:F15)</f>
        <v>55.940444522128466</v>
      </c>
      <c r="J15" s="9">
        <f t="shared" ref="J15" si="1">I15/H15*100</f>
        <v>11.589791062657397</v>
      </c>
      <c r="K15" s="10">
        <f>G15*C15</f>
        <v>46640</v>
      </c>
    </row>
    <row r="16" spans="1:15" ht="28.3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6">
        <f>K15+K14</f>
        <v>83220</v>
      </c>
      <c r="L16" s="11"/>
      <c r="M16" s="11"/>
      <c r="N16" s="11"/>
      <c r="O16" s="11"/>
    </row>
    <row r="17" spans="13:15" ht="24.75" customHeight="1" x14ac:dyDescent="0.25">
      <c r="M17" s="11"/>
      <c r="N17" s="11"/>
      <c r="O17" s="11"/>
    </row>
    <row r="20" spans="13:15" x14ac:dyDescent="0.25">
      <c r="M20" s="11"/>
      <c r="N20" s="11"/>
      <c r="O20" s="11"/>
    </row>
  </sheetData>
  <mergeCells count="22">
    <mergeCell ref="H1:K1"/>
    <mergeCell ref="A8:K8"/>
    <mergeCell ref="A2:K2"/>
    <mergeCell ref="K12:K13"/>
    <mergeCell ref="I12:I13"/>
    <mergeCell ref="A4:C4"/>
    <mergeCell ref="D4:K4"/>
    <mergeCell ref="A5:C5"/>
    <mergeCell ref="D5:K5"/>
    <mergeCell ref="A6:C6"/>
    <mergeCell ref="D6:K6"/>
    <mergeCell ref="A7:C7"/>
    <mergeCell ref="C12:C13"/>
    <mergeCell ref="A12:A13"/>
    <mergeCell ref="B12:B13"/>
    <mergeCell ref="A16:J16"/>
    <mergeCell ref="G12:G13"/>
    <mergeCell ref="D7:K7"/>
    <mergeCell ref="A10:E10"/>
    <mergeCell ref="H12:H13"/>
    <mergeCell ref="J12:J13"/>
    <mergeCell ref="D12:F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2024-08-01T13:27:52Z</cp:lastPrinted>
  <dcterms:created xsi:type="dcterms:W3CDTF">2022-01-19T11:20:17Z</dcterms:created>
  <dcterms:modified xsi:type="dcterms:W3CDTF">2026-07-24T09:00:24Z</dcterms:modified>
</cp:coreProperties>
</file>