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2" windowHeight="9012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цены'!$A$1:$M$9</definedName>
  </definedNames>
  <calcPr calcId="125725" refMode="R1C1"/>
</workbook>
</file>

<file path=xl/calcChain.xml><?xml version="1.0" encoding="utf-8"?>
<calcChain xmlns="http://schemas.openxmlformats.org/spreadsheetml/2006/main">
  <c r="I5" i="2"/>
  <c r="J5"/>
  <c r="L5"/>
  <c r="M5" s="1"/>
  <c r="I4"/>
  <c r="J4"/>
  <c r="L4"/>
  <c r="M4" s="1"/>
  <c r="I6" l="1"/>
  <c r="K5"/>
  <c r="K4"/>
  <c r="C4" i="1"/>
</calcChain>
</file>

<file path=xl/sharedStrings.xml><?xml version="1.0" encoding="utf-8"?>
<sst xmlns="http://schemas.openxmlformats.org/spreadsheetml/2006/main" count="47" uniqueCount="38">
  <si>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</si>
  <si>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</si>
  <si>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</si>
  <si>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</si>
  <si>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</si>
  <si>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</si>
  <si>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</si>
  <si>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</si>
  <si>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</si>
  <si>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</si>
  <si>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</si>
  <si>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</si>
  <si>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</si>
  <si>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</si>
  <si>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</si>
  <si>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</si>
  <si>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</si>
  <si>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</si>
  <si>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</si>
  <si>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</si>
  <si>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</si>
  <si>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</si>
  <si>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</si>
  <si>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</si>
  <si>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</si>
  <si>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</si>
  <si>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</si>
  <si>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</si>
  <si>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</si>
  <si>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 xml:space="preserve">Поставщик № 1 </t>
  </si>
  <si>
    <t>Поставщик № 2</t>
  </si>
  <si>
    <t>Поставщик № 3</t>
  </si>
  <si>
    <t>шт.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</si>
  <si>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</si>
  <si>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Заместитель начальника ФЭО                                                                                                                                                                                Старший лейтенант вн. службы                                                             А.С. Атякшева                     </t>
  </si>
  <si>
    <t xml:space="preserve">В услугу по изготовлению и установке жалюзи входит: 
-осуществление контрольного замера окнонных проемов                                                                               -  изготовление жалюзи в соответствнн с согласованными размерами и цветом  
Вид материала ламелей: ткань
Вид материала ткани: полиэстер
Способ установки: потолочное
Профиль белый: 180 (±5) см
Длина ламелей: 170 (±5) см
Крепление потолочное на Амстронг
Цвет по согласованию с Государственным заказчиком 
- установка жалюзи 
</t>
  </si>
  <si>
    <t xml:space="preserve">В услугу по изготовлению и установке жалюзи входит:                                                                             -осуществление контрольного замера окнонных проемов 
-  изготовление жалюзи в соответствии с согласованными размерами и цветом                              Вид материала ламелей: ткань
Вид материала ткани: полиэстер 
Способ установки: потолочное
Профиль белый: 130 (±5) см
Длина ламелей: 170 (±5) см
Крепление потолочное на Амстронг
Цвет по согласованию с Государственным заказчиком
- установка жалюзи 
</t>
  </si>
  <si>
    <t>Жалюзи оконные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</si>
</sst>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2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2" fontId="1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9" fillId="0" borderId="0" xfId="0" applyFont="1" applyFill="1"/>
    <xf numFmtId="0" fontId="6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0" fontId="4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top" wrapText="1"/>
    </xf>
    <xf numFmtId="0" fontId="4" fillId="0" borderId="0" xfId="0" applyNumberFormat="1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zoomScale="91" zoomScaleNormal="91" workbookViewId="0">
      <selection activeCell="D4" sqref="D4"/>
    </sheetView>
  </sheetViews>
  <sheetFormatPr defaultColWidth="9.109375" defaultRowHeight="13.2"/>
  <cols>
    <col min="1" max="1" width="45" style="2" customWidth="1"/>
    <col min="2" max="2" width="41.109375" style="2" customWidth="1"/>
    <col min="3" max="3" width="18.109375" style="2" customWidth="1"/>
    <col min="4" max="4" width="33.88671875" style="2" customWidth="1"/>
    <col min="5" max="10" width="28.5546875" style="2" customWidth="1"/>
    <col min="11" max="16384" width="9.109375" style="2"/>
  </cols>
  <sheetData>
    <row r="1" spans="1:4" ht="68.25" customHeight="1">
      <c r="C1" s="40" t="s">
        <v>23</v>
      </c>
      <c r="D1" s="40"/>
    </row>
    <row r="2" spans="1:4" ht="72" customHeight="1">
      <c r="A2" s="41" t="s">
        <v>8</v>
      </c>
      <c r="B2" s="41"/>
      <c r="C2" s="41"/>
      <c r="D2" s="41"/>
    </row>
    <row r="3" spans="1:4" ht="159" customHeight="1">
      <c r="A3" s="3" t="s">
        <v>10</v>
      </c>
      <c r="B3" s="3" t="s">
        <v>11</v>
      </c>
      <c r="C3" s="3" t="s">
        <v>14</v>
      </c>
      <c r="D3" s="3" t="s">
        <v>12</v>
      </c>
    </row>
    <row r="4" spans="1:4" s="1" customFormat="1" ht="165" customHeight="1">
      <c r="A4" s="14" t="s">
        <v>25</v>
      </c>
      <c r="B4" s="14" t="s">
        <v>24</v>
      </c>
      <c r="C4" s="17">
        <f>'Расчет цены'!I6</f>
        <v>8587.5</v>
      </c>
      <c r="D4" s="14" t="s">
        <v>13</v>
      </c>
    </row>
    <row r="5" spans="1:4" ht="15.75" customHeight="1">
      <c r="A5" s="13" t="s">
        <v>9</v>
      </c>
    </row>
    <row r="6" spans="1:4" s="6" customFormat="1" ht="48.75" customHeight="1">
      <c r="A6" s="8"/>
      <c r="C6" s="16"/>
      <c r="D6" s="15"/>
    </row>
    <row r="7" spans="1:4" s="6" customFormat="1" ht="18.75" customHeight="1">
      <c r="A7" s="8"/>
      <c r="C7" s="11"/>
      <c r="D7" s="11"/>
    </row>
    <row r="8" spans="1:4" s="6" customFormat="1" ht="11.25" customHeight="1">
      <c r="A8" s="8"/>
      <c r="C8" s="11"/>
      <c r="D8" s="12" t="s">
        <v>7</v>
      </c>
    </row>
    <row r="9" spans="1:4" ht="19.5" customHeight="1">
      <c r="A9" s="13" t="s">
        <v>6</v>
      </c>
      <c r="C9" s="7"/>
    </row>
    <row r="10" spans="1:4" s="6" customFormat="1" ht="48" customHeight="1">
      <c r="A10" s="8"/>
      <c r="C10" s="16"/>
      <c r="D10" s="15"/>
    </row>
    <row r="11" spans="1:4" ht="16.5" customHeight="1"/>
    <row r="12" spans="1:4">
      <c r="D12" s="12" t="s">
        <v>7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tabSelected="1" view="pageBreakPreview" topLeftCell="A4" zoomScale="90" zoomScaleSheetLayoutView="90" workbookViewId="0">
      <selection activeCell="B4" sqref="B4"/>
    </sheetView>
  </sheetViews>
  <sheetFormatPr defaultColWidth="9.109375" defaultRowHeight="13.2"/>
  <cols>
    <col min="1" max="1" width="3.109375" style="2" customWidth="1"/>
    <col min="2" max="2" width="23.33203125" style="23" customWidth="1"/>
    <col min="3" max="3" width="42.6640625" style="2" customWidth="1"/>
    <col min="4" max="4" width="5.109375" style="2" customWidth="1"/>
    <col min="5" max="5" width="6.88671875" style="2" customWidth="1"/>
    <col min="6" max="7" width="11.6640625" style="2" customWidth="1"/>
    <col min="8" max="8" width="11.6640625" style="28" customWidth="1"/>
    <col min="9" max="9" width="16.33203125" style="2" customWidth="1"/>
    <col min="10" max="10" width="13.5546875" style="2" customWidth="1"/>
    <col min="11" max="11" width="12" style="2" bestFit="1" customWidth="1"/>
    <col min="12" max="12" width="9.33203125" style="2" bestFit="1" customWidth="1"/>
    <col min="13" max="13" width="14.5546875" style="2" customWidth="1"/>
    <col min="14" max="14" width="9.109375" style="24"/>
    <col min="15" max="16384" width="9.109375" style="2"/>
  </cols>
  <sheetData>
    <row r="1" spans="1:16" ht="39" customHeight="1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6" ht="39" customHeight="1">
      <c r="A2" s="51" t="s">
        <v>0</v>
      </c>
      <c r="B2" s="51" t="s">
        <v>2</v>
      </c>
      <c r="C2" s="51" t="s">
        <v>5</v>
      </c>
      <c r="D2" s="51" t="s">
        <v>1</v>
      </c>
      <c r="E2" s="51" t="s">
        <v>3</v>
      </c>
      <c r="F2" s="52" t="s">
        <v>4</v>
      </c>
      <c r="G2" s="52"/>
      <c r="H2" s="52"/>
      <c r="I2" s="50" t="s">
        <v>16</v>
      </c>
      <c r="J2" s="50"/>
      <c r="K2" s="50"/>
      <c r="L2" s="53" t="s">
        <v>17</v>
      </c>
      <c r="M2" s="53"/>
    </row>
    <row r="3" spans="1:16" ht="144" customHeight="1">
      <c r="A3" s="51"/>
      <c r="B3" s="51"/>
      <c r="C3" s="51"/>
      <c r="D3" s="51"/>
      <c r="E3" s="51"/>
      <c r="F3" s="34" t="s">
        <v>29</v>
      </c>
      <c r="G3" s="34" t="s">
        <v>30</v>
      </c>
      <c r="H3" s="34" t="s">
        <v>31</v>
      </c>
      <c r="I3" s="34" t="s">
        <v>18</v>
      </c>
      <c r="J3" s="34" t="s">
        <v>19</v>
      </c>
      <c r="K3" s="18" t="s">
        <v>33</v>
      </c>
      <c r="L3" s="34" t="s">
        <v>22</v>
      </c>
      <c r="M3" s="34" t="s">
        <v>20</v>
      </c>
    </row>
    <row r="4" spans="1:16" ht="192.75" customHeight="1">
      <c r="A4" s="31">
        <v>1</v>
      </c>
      <c r="B4" s="30" t="s">
        <v>37</v>
      </c>
      <c r="C4" s="35" t="s">
        <v>35</v>
      </c>
      <c r="D4" s="30" t="s">
        <v>32</v>
      </c>
      <c r="E4" s="30">
        <v>1</v>
      </c>
      <c r="F4" s="29">
        <v>4825</v>
      </c>
      <c r="G4" s="29">
        <v>5500</v>
      </c>
      <c r="H4" s="29">
        <v>5750</v>
      </c>
      <c r="I4" s="32">
        <f>ROUND(AVERAGE(F4:H4),2)</f>
        <v>5358.33</v>
      </c>
      <c r="J4" s="32">
        <f>STDEV(F4:H4)</f>
        <v>478.49590733185568</v>
      </c>
      <c r="K4" s="29">
        <f>J4/I4*100</f>
        <v>8.9299447277762969</v>
      </c>
      <c r="L4" s="32">
        <f>MIN(F4:H4)</f>
        <v>4825</v>
      </c>
      <c r="M4" s="36">
        <f t="shared" ref="M4:M5" si="0">L4*E4</f>
        <v>4825</v>
      </c>
    </row>
    <row r="5" spans="1:16" ht="191.25" customHeight="1">
      <c r="A5" s="33">
        <v>2</v>
      </c>
      <c r="B5" s="30" t="s">
        <v>37</v>
      </c>
      <c r="C5" s="35" t="s">
        <v>36</v>
      </c>
      <c r="D5" s="30" t="s">
        <v>32</v>
      </c>
      <c r="E5" s="30">
        <v>1</v>
      </c>
      <c r="F5" s="29">
        <v>3762.5</v>
      </c>
      <c r="G5" s="29">
        <v>4600</v>
      </c>
      <c r="H5" s="29">
        <v>4865</v>
      </c>
      <c r="I5" s="32">
        <f>ROUND(AVERAGE(F5:H5),2)</f>
        <v>4409.17</v>
      </c>
      <c r="J5" s="32">
        <f>STDEV(F5:H5)</f>
        <v>575.49073262158799</v>
      </c>
      <c r="K5" s="29">
        <f>J5/I5*100</f>
        <v>13.052133000578067</v>
      </c>
      <c r="L5" s="32">
        <f>MIN(F5:H5)</f>
        <v>3762.5</v>
      </c>
      <c r="M5" s="36">
        <f t="shared" si="0"/>
        <v>3762.5</v>
      </c>
    </row>
    <row r="6" spans="1:16" ht="49.5" customHeight="1">
      <c r="A6" s="43" t="s">
        <v>27</v>
      </c>
      <c r="B6" s="43"/>
      <c r="C6" s="43"/>
      <c r="D6" s="43"/>
      <c r="E6" s="43"/>
      <c r="F6" s="43"/>
      <c r="G6" s="43"/>
      <c r="H6" s="43"/>
      <c r="I6" s="37">
        <f>M5+M4</f>
        <v>8587.5</v>
      </c>
      <c r="J6" s="38" t="s">
        <v>21</v>
      </c>
      <c r="K6" s="19"/>
      <c r="L6" s="19"/>
      <c r="M6" s="4"/>
    </row>
    <row r="7" spans="1:16" ht="22.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6" ht="29.25" customHeight="1">
      <c r="A8" s="44" t="s">
        <v>26</v>
      </c>
      <c r="B8" s="44"/>
      <c r="C8" s="44"/>
      <c r="D8" s="7"/>
      <c r="E8" s="48" t="s">
        <v>28</v>
      </c>
      <c r="F8" s="48"/>
      <c r="G8" s="48"/>
      <c r="H8" s="48"/>
      <c r="I8" s="48"/>
      <c r="J8" s="48"/>
      <c r="K8" s="39"/>
    </row>
    <row r="9" spans="1:16" ht="33.75" customHeight="1">
      <c r="A9" s="45" t="s">
        <v>26</v>
      </c>
      <c r="B9" s="45"/>
      <c r="C9" s="45"/>
      <c r="D9" s="45"/>
      <c r="E9" s="47" t="s">
        <v>34</v>
      </c>
      <c r="F9" s="47"/>
      <c r="G9" s="47"/>
      <c r="H9" s="47"/>
      <c r="I9" s="47"/>
      <c r="J9" s="47"/>
      <c r="K9" s="47"/>
      <c r="L9" s="6"/>
      <c r="M9" s="6"/>
    </row>
    <row r="10" spans="1:16" s="5" customFormat="1" ht="30.75" customHeight="1">
      <c r="A10" s="8"/>
      <c r="B10" s="22"/>
      <c r="C10" s="8"/>
      <c r="D10" s="8"/>
      <c r="E10" s="9"/>
      <c r="F10" s="10"/>
      <c r="G10" s="10"/>
      <c r="H10" s="26"/>
      <c r="I10" s="6"/>
      <c r="J10" s="6"/>
      <c r="K10" s="6"/>
      <c r="L10" s="6"/>
      <c r="M10" s="6"/>
      <c r="N10" s="24"/>
      <c r="P10" s="21" t="s">
        <v>26</v>
      </c>
    </row>
    <row r="11" spans="1:16" ht="19.5" customHeight="1">
      <c r="A11" s="8"/>
      <c r="B11" s="22"/>
      <c r="C11" s="8"/>
      <c r="D11" s="8"/>
      <c r="E11" s="9"/>
      <c r="F11" s="10"/>
      <c r="G11" s="10"/>
      <c r="H11" s="26"/>
      <c r="I11" s="6"/>
      <c r="J11" s="6"/>
      <c r="K11" s="6"/>
      <c r="L11" s="6"/>
      <c r="M11" s="6"/>
      <c r="P11" s="21" t="s">
        <v>26</v>
      </c>
    </row>
    <row r="12" spans="1:16" ht="15.75" customHeight="1">
      <c r="A12" s="44" t="s">
        <v>26</v>
      </c>
      <c r="B12" s="44"/>
      <c r="C12" s="44"/>
      <c r="D12" s="7"/>
      <c r="E12" s="7"/>
      <c r="F12" s="7"/>
      <c r="G12" s="7"/>
      <c r="H12" s="27"/>
      <c r="P12" s="21" t="s">
        <v>26</v>
      </c>
    </row>
    <row r="13" spans="1:16" s="6" customFormat="1" ht="48" customHeight="1">
      <c r="A13" s="42"/>
      <c r="B13" s="42"/>
      <c r="C13" s="42"/>
      <c r="D13" s="42"/>
      <c r="E13" s="9"/>
      <c r="F13" s="10"/>
      <c r="G13" s="10"/>
      <c r="H13" s="26"/>
      <c r="N13" s="25"/>
      <c r="P13" s="20" t="s">
        <v>26</v>
      </c>
    </row>
    <row r="14" spans="1:16" s="6" customFormat="1" ht="18.75" customHeight="1">
      <c r="A14" s="2"/>
      <c r="B14" s="23"/>
      <c r="C14" s="2"/>
      <c r="D14" s="2"/>
      <c r="E14" s="2"/>
      <c r="F14" s="2"/>
      <c r="G14" s="2"/>
      <c r="H14" s="28"/>
      <c r="I14" s="2"/>
      <c r="J14" s="2"/>
      <c r="K14" s="2"/>
      <c r="L14" s="2"/>
      <c r="M14" s="2"/>
      <c r="N14" s="25"/>
    </row>
    <row r="15" spans="1:16" s="6" customFormat="1" ht="11.25" customHeight="1">
      <c r="A15" s="2"/>
      <c r="B15" s="23"/>
      <c r="C15" s="2"/>
      <c r="D15" s="2"/>
      <c r="E15" s="2"/>
      <c r="F15" s="2"/>
      <c r="G15" s="2"/>
      <c r="H15" s="28"/>
      <c r="I15" s="2"/>
      <c r="J15" s="2"/>
      <c r="K15" s="2"/>
      <c r="L15" s="2"/>
      <c r="M15" s="2"/>
      <c r="N15" s="25"/>
    </row>
    <row r="16" spans="1:16" ht="19.5" customHeight="1"/>
    <row r="17" spans="1:14" s="6" customFormat="1" ht="48" customHeight="1">
      <c r="A17" s="2"/>
      <c r="B17" s="23"/>
      <c r="C17" s="2"/>
      <c r="D17" s="2"/>
      <c r="E17" s="2"/>
      <c r="F17" s="2"/>
      <c r="G17" s="2"/>
      <c r="H17" s="28"/>
      <c r="I17" s="2"/>
      <c r="J17" s="2"/>
      <c r="K17" s="2"/>
      <c r="L17" s="2"/>
      <c r="M17" s="2"/>
      <c r="N17" s="25"/>
    </row>
    <row r="18" spans="1:14" ht="16.5" customHeight="1"/>
  </sheetData>
  <mergeCells count="17">
    <mergeCell ref="A1:M1"/>
    <mergeCell ref="I2:K2"/>
    <mergeCell ref="A2:A3"/>
    <mergeCell ref="F2:H2"/>
    <mergeCell ref="L2:M2"/>
    <mergeCell ref="B2:B3"/>
    <mergeCell ref="C2:C3"/>
    <mergeCell ref="D2:D3"/>
    <mergeCell ref="E2:E3"/>
    <mergeCell ref="A13:D13"/>
    <mergeCell ref="A6:H6"/>
    <mergeCell ref="A8:C8"/>
    <mergeCell ref="A9:D9"/>
    <mergeCell ref="A7:M7"/>
    <mergeCell ref="A12:C12"/>
    <mergeCell ref="E9:K9"/>
    <mergeCell ref="E8:J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  <colBreaks count="1" manualBreakCount="1">
    <brk id="14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tigra</cp:lastModifiedBy>
  <cp:lastPrinted>2026-08-12T10:38:07Z</cp:lastPrinted>
  <dcterms:created xsi:type="dcterms:W3CDTF">2014-01-15T18:15:09Z</dcterms:created>
  <dcterms:modified xsi:type="dcterms:W3CDTF">2026-08-14T06:31:03Z</dcterms:modified>
</cp:coreProperties>
</file>