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<sst xmlns="http://schemas.openxmlformats.org/spreadsheetml/2006/main" count="29" uniqueCount="27">
  <si>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</si>
  <si>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</si>
  <si>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</si>
  <si>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</si>
  <si>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</si>
  <si>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</si>
  <si>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</si>
  <si>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</si>
  <si>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</si>
  <si>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Поставщик №1 </t>
  </si>
  <si>
    <t xml:space="preserve">Поставщик №2 </t>
  </si>
  <si>
    <t xml:space="preserve">Поставщик №3 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</si>
  <si>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</si>
  <si>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</si>
  <si>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</si>
  <si>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</si>
  <si>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8"/>
        <rFont val="Times New Roman"/>
        <charset val="134"/>
      </rPr>
      <t xml:space="preserve">коэффициент вариации цен V (%)           </t>
    </r>
    <r>
      <rPr>
        <i/>
        <sz val="8"/>
        <rFont val="Times New Roman"/>
        <charset val="134"/>
      </rPr>
      <t xml:space="preserve">         (не должен превышать 33%)</t>
    </r>
  </si>
  <si>
    <r>
      <rPr>
        <b/>
        <sz val="8"/>
        <rFont val="Times New Roman"/>
        <charset val="134"/>
      </rPr>
      <t>Расчет Н(М)ЦК по формуле</t>
    </r>
    <r>
      <rPr>
        <sz val="8"/>
        <rFont val="Times New Roman"/>
        <charset val="13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</si>
  <si>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</si>
  <si>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</si>
  <si>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</si>
  <si>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Моноблок</t>
  </si>
  <si>
    <t>шт</t>
  </si>
  <si>
    <t>-</t>
  </si>
  <si>
    <t>Бумага Снегурочка А4/100 мкм 500 листов</t>
  </si>
  <si>
    <t>В результате проведенного расчета Н(М)ЦК, ЦКЕП контракта составила: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</si>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</sst>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0.00000"/>
    <numFmt numFmtId="182" formatCode="0.0000"/>
  </numFmts>
  <fonts count="27">
    <font>
      <sz val="11"/>
      <name val="Calibri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7"/>
      <name val="Times New Roman"/>
      <charset val="134"/>
    </font>
    <font>
      <b/>
      <i/>
      <sz val="8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 applyNumberFormat="1"/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80" fontId="5" fillId="2" borderId="4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81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82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vertical="center"/>
    </xf>
    <xf numFmtId="0" fontId="1" fillId="0" borderId="5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0" fontId="3" fillId="0" borderId="0" xfId="0" applyNumberFormat="1" applyFont="1" applyAlignment="1">
      <alignment horizontal="left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37672</xdr:colOff>
      <xdr:row>1</xdr:row>
      <xdr:rowOff>948035</xdr:rowOff>
    </xdr:from>
    <xdr:to>
      <xdr:col>12</xdr:col>
      <xdr:colOff>715016</xdr:colOff>
      <xdr:row>1</xdr:row>
      <xdr:rowOff>1302246</xdr:rowOff>
    </xdr:to>
    <xdr:pic>
      <xdr:nvPicPr>
        <xdr:cNvPr id="10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14540" y="1557020"/>
          <a:ext cx="677545" cy="35433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18975</xdr:colOff>
      <xdr:row>1</xdr:row>
      <xdr:rowOff>927199</xdr:rowOff>
    </xdr:from>
    <xdr:to>
      <xdr:col>11</xdr:col>
      <xdr:colOff>808834</xdr:colOff>
      <xdr:row>1</xdr:row>
      <xdr:rowOff>1364753</xdr:rowOff>
    </xdr:to>
    <xdr:pic>
      <xdr:nvPicPr>
        <xdr:cNvPr id="1026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66815" y="1536700"/>
          <a:ext cx="789940" cy="437515"/>
        </a:xfrm>
        <a:prstGeom prst="rect">
          <a:avLst/>
        </a:prstGeom>
        <a:noFill/>
      </xdr:spPr>
    </xdr:pic>
    <xdr:clientData/>
  </xdr:twoCellAnchor>
  <xdr:twoCellAnchor>
    <xdr:from>
      <xdr:col>13</xdr:col>
      <xdr:colOff>1153</xdr:colOff>
      <xdr:row>1</xdr:row>
      <xdr:rowOff>1968996</xdr:rowOff>
    </xdr:from>
    <xdr:to>
      <xdr:col>14</xdr:col>
      <xdr:colOff>19087</xdr:colOff>
      <xdr:row>1</xdr:row>
      <xdr:rowOff>2333625</xdr:rowOff>
    </xdr:to>
    <xdr:pic>
      <xdr:nvPicPr>
        <xdr:cNvPr id="1027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58760" y="2578100"/>
          <a:ext cx="751840" cy="365125"/>
        </a:xfrm>
        <a:prstGeom prst="rect">
          <a:avLst/>
        </a:prstGeom>
        <a:noFill/>
      </xdr:spPr>
    </xdr:pic>
    <xdr:clientData/>
  </xdr:twoCellAnchor>
  <xdr:twoCellAnchor>
    <xdr:from>
      <xdr:col>13</xdr:col>
      <xdr:colOff>262979</xdr:colOff>
      <xdr:row>1</xdr:row>
      <xdr:rowOff>1396007</xdr:rowOff>
    </xdr:from>
    <xdr:to>
      <xdr:col>13</xdr:col>
      <xdr:colOff>413556</xdr:colOff>
      <xdr:row>1</xdr:row>
      <xdr:rowOff>1625203</xdr:rowOff>
    </xdr:to>
    <xdr:pic>
      <xdr:nvPicPr>
        <xdr:cNvPr id="1028" name="Picture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121015" y="2005330"/>
          <a:ext cx="150495" cy="229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Q5" sqref="Q5"/>
    </sheetView>
  </sheetViews>
  <sheetFormatPr defaultColWidth="9" defaultRowHeight="14.85" customHeight="1" outlineLevelRow="5"/>
  <cols>
    <col min="1" max="1" width="3.71428571428571" customWidth="1"/>
    <col min="2" max="2" width="20.2857142857143" customWidth="1"/>
    <col min="3" max="3" width="10.2857142857143" customWidth="1"/>
    <col min="4" max="5" width="5.57142857142857" customWidth="1"/>
    <col min="6" max="6" width="9.85714285714286" customWidth="1"/>
    <col min="7" max="7" width="11.7142857142857" customWidth="1"/>
    <col min="8" max="8" width="14" customWidth="1"/>
    <col min="9" max="10" width="9" hidden="1"/>
    <col min="11" max="11" width="12.7142857142857" customWidth="1"/>
    <col min="12" max="12" width="12.4285714285714" customWidth="1"/>
    <col min="13" max="13" width="11.7142857142857" customWidth="1"/>
    <col min="14" max="14" width="11" customWidth="1"/>
    <col min="15" max="15" width="18.4285714285714" customWidth="1"/>
    <col min="17" max="17" width="17.5714285714286" customWidth="1"/>
    <col min="18" max="18" width="23" customWidth="1"/>
  </cols>
  <sheetData>
    <row r="1" ht="48" customHeigh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/>
      <c r="H1" s="2"/>
      <c r="I1" s="2" t="s">
        <v>6</v>
      </c>
      <c r="J1" s="2"/>
      <c r="K1" s="3" t="s">
        <v>7</v>
      </c>
      <c r="L1" s="3"/>
      <c r="M1" s="3"/>
      <c r="N1" s="4" t="s">
        <v>8</v>
      </c>
      <c r="O1" s="4"/>
      <c r="P1" s="4"/>
      <c r="Q1" s="4"/>
    </row>
    <row r="2" ht="210" customHeight="1" spans="1:17">
      <c r="A2" s="1"/>
      <c r="B2" s="1"/>
      <c r="C2" s="1"/>
      <c r="D2" s="1"/>
      <c r="E2" s="1"/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4" t="s">
        <v>19</v>
      </c>
      <c r="Q2" s="4" t="s">
        <v>20</v>
      </c>
    </row>
    <row r="3" ht="15.6" spans="1:17">
      <c r="A3" s="6">
        <v>1</v>
      </c>
      <c r="B3" s="7" t="s">
        <v>21</v>
      </c>
      <c r="C3" s="8"/>
      <c r="D3" s="9" t="s">
        <v>22</v>
      </c>
      <c r="E3" s="9">
        <v>1</v>
      </c>
      <c r="F3" s="10">
        <v>22000</v>
      </c>
      <c r="G3" s="11">
        <v>22000</v>
      </c>
      <c r="H3" s="10">
        <v>22000</v>
      </c>
      <c r="I3" s="12">
        <v>0</v>
      </c>
      <c r="J3" s="12" t="s">
        <v>23</v>
      </c>
      <c r="K3" s="13">
        <f>AVERAGE(F3:H3)</f>
        <v>22000</v>
      </c>
      <c r="L3" s="14">
        <f>SQRT(((SUM((POWER(H3-K3,2)),(POWER(G3-K3,2)),(POWER(F3-K3,2)))/(COLUMNS(F3:H3)-1))))</f>
        <v>0</v>
      </c>
      <c r="M3" s="14">
        <f>L3/K3*100</f>
        <v>0</v>
      </c>
      <c r="N3" s="15">
        <f>((E3/3)*(SUM(F3:H3)))</f>
        <v>22000</v>
      </c>
      <c r="O3" s="16">
        <f>N3/E3</f>
        <v>22000</v>
      </c>
      <c r="P3" s="15">
        <f>ROUNDDOWN(O3,2)</f>
        <v>22000</v>
      </c>
      <c r="Q3" s="15">
        <f>P3*E3</f>
        <v>22000</v>
      </c>
    </row>
    <row r="4" ht="55.5" customHeight="1" spans="1:17">
      <c r="A4" s="6">
        <v>1</v>
      </c>
      <c r="B4" s="7" t="s">
        <v>24</v>
      </c>
      <c r="C4" s="8"/>
      <c r="D4" s="9" t="s">
        <v>22</v>
      </c>
      <c r="E4" s="9">
        <v>40</v>
      </c>
      <c r="F4" s="10">
        <v>270</v>
      </c>
      <c r="G4" s="11">
        <v>275</v>
      </c>
      <c r="H4" s="10">
        <v>280</v>
      </c>
      <c r="I4" s="12">
        <v>0</v>
      </c>
      <c r="J4" s="12" t="s">
        <v>23</v>
      </c>
      <c r="K4" s="13">
        <f>AVERAGE(F4:H4)</f>
        <v>275</v>
      </c>
      <c r="L4" s="14">
        <f>SQRT(((SUM((POWER(H4-K4,2)),(POWER(G4-K4,2)),(POWER(F4-K4,2)))/(COLUMNS(F4:H4)-1))))</f>
        <v>5</v>
      </c>
      <c r="M4" s="14">
        <f>L4/K4*100</f>
        <v>1.81818181818182</v>
      </c>
      <c r="N4" s="15">
        <f>((E4/3)*(SUM(F4:H4)))</f>
        <v>11000</v>
      </c>
      <c r="O4" s="16">
        <f>N4/E4</f>
        <v>275</v>
      </c>
      <c r="P4" s="15">
        <f>ROUNDDOWN(O4,2)</f>
        <v>275</v>
      </c>
      <c r="Q4" s="15">
        <f>P4*E4</f>
        <v>11000</v>
      </c>
    </row>
    <row r="5" ht="57.4" customHeight="1" spans="1:17">
      <c r="A5" s="17" t="s">
        <v>25</v>
      </c>
      <c r="B5" s="17"/>
      <c r="C5" s="17"/>
      <c r="D5" s="17"/>
      <c r="E5" s="17"/>
      <c r="F5" s="17"/>
      <c r="G5" s="17"/>
      <c r="H5" s="17"/>
      <c r="I5" s="17"/>
      <c r="J5" s="17"/>
      <c r="K5" s="18"/>
      <c r="L5" s="19"/>
      <c r="M5" s="19"/>
      <c r="N5" s="20"/>
      <c r="O5" s="19"/>
      <c r="P5" s="20">
        <v>22275</v>
      </c>
      <c r="Q5" s="18">
        <v>33000</v>
      </c>
    </row>
    <row r="6" customHeight="1" spans="1:17">
      <c r="A6" s="21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</sheetData>
  <mergeCells count="11">
    <mergeCell ref="F1:H1"/>
    <mergeCell ref="I1:J1"/>
    <mergeCell ref="K1:M1"/>
    <mergeCell ref="N1:Q1"/>
    <mergeCell ref="A5:J5"/>
    <mergeCell ref="A6:Q6"/>
    <mergeCell ref="A1:A2"/>
    <mergeCell ref="B1:B2"/>
    <mergeCell ref="C1:C2"/>
    <mergeCell ref="D1:D2"/>
    <mergeCell ref="E1:E2"/>
  </mergeCells>
  <pageMargins left="0.7" right="0.7" top="0.75" bottom="0.75" header="0.511806" footer="0.511806"/>
  <pageSetup paperSize="9" scale="75" firstPageNumber="0" orientation="landscape" useFirstPageNumber="1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Администрация</cp:lastModifiedBy>
  <cp:revision>12</cp:revision>
  <dcterms:created xsi:type="dcterms:W3CDTF">2014-01-15T18:15:00Z</dcterms:created>
  <dcterms:modified xsi:type="dcterms:W3CDTF">2026-07-14T07:44:46Z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D65ED2658F2944B0BD2A17B91D817C9A_13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