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32" tabRatio="500"/>
  </bookViews>
  <sheets>
    <sheet name="Расчет цены" sheetId="1" r:id="rId1"/>
    <sheet name="Лист1" sheetId="2" r:id="rId2"/>
  </sheets>
  <definedNames>
    <definedName name="_xlnm.Print_Area" localSheetId="0">'Расчет цены'!$A$1:$T$16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6" i="1"/>
  <c r="O6" l="1"/>
  <c r="P6" l="1"/>
  <c r="Q6" s="1"/>
  <c r="R6"/>
  <c r="T7"/>
</calcChain>
</file>

<file path=xl/sharedStrings.xml><?xml version="1.0" encoding="utf-8"?>
<sst xmlns="http://schemas.openxmlformats.org/spreadsheetml/2006/main" count="37" uniqueCount="35">
  <si>
    <t>№ п/п</t>
  </si>
  <si>
    <t>Наименование товара</t>
  </si>
  <si>
    <t>Ед. изм.</t>
  </si>
  <si>
    <t>Кол-во</t>
  </si>
  <si>
    <t>Коммерческие предложения, заключенные контракты, цена за единицу измерения, включая НДС (руб.)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</si>
  <si>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</si>
  <si>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</si>
  <si>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</si>
  <si>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</si>
  <si>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 xml:space="preserve"> </t>
  </si>
  <si>
    <t xml:space="preserve">Номер сведений о контракте №___ от </t>
  </si>
  <si>
    <r>
      <rPr>
        <b/>
        <sz val="7"/>
        <color rgb="FF000000"/>
        <rFont val="Times New Roman"/>
        <family val="1"/>
        <charset val="204"/>
      </rPr>
      <t>Средняя арифметическая цена за единицу     &lt;</t>
    </r>
    <r>
      <rPr>
        <b/>
        <i/>
        <sz val="7"/>
        <color rgb="FF000000"/>
        <rFont val="Times New Roman"/>
        <family val="1"/>
        <charset val="204"/>
      </rPr>
      <t>ц</t>
    </r>
    <r>
      <rPr>
        <b/>
        <sz val="7"/>
        <color rgb="FF000000"/>
        <rFont val="Times New Roman"/>
        <family val="1"/>
        <charset val="204"/>
      </rPr>
      <t xml:space="preserve">&gt; </t>
    </r>
  </si>
  <si>
    <t>Среднее квадратичное отклонение</t>
  </si>
  <si>
    <r>
      <rPr>
        <b/>
        <sz val="7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7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</si>
  <si>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rgb="FF000000"/>
        <rFont val="Times New Roman"/>
        <family val="1"/>
        <charset val="204"/>
      </rPr>
      <t>Расчет Н(М)ЦК по формуле</t>
    </r>
    <r>
      <rPr>
        <sz val="7"/>
        <color rgb="FF00000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</si>
  <si>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с учетом округления цены за единицу (руб.)</t>
  </si>
  <si>
    <t>В результате проведенного расчета Н(М)ЦК составила:</t>
  </si>
  <si>
    <t xml:space="preserve">Коэффициент вариации цены не превышает 33 %, т.о совокупность цен считается однородной </t>
  </si>
  <si>
    <r>
      <rPr>
        <b/>
        <sz val="7"/>
        <color rgb="FF000000"/>
        <rFont val="Times New Roman"/>
        <family val="1"/>
        <charset val="204"/>
      </rPr>
      <t>*</t>
    </r>
    <r>
      <rPr>
        <sz val="7"/>
        <color rgb="FF000000"/>
        <rFont val="Times New Roman"/>
        <family val="1"/>
        <charset val="204"/>
      </rPr>
      <t xml:space="preserve"> 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</si>
  <si>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>**</t>
  </si>
  <si>
    <t>Данные коммерческих предложений потенциальных Поставщиков, оригиналы находятся у Заказчика</t>
  </si>
  <si>
    <t>Расчет Н(М)ЦК произвел:</t>
  </si>
  <si>
    <t>должность</t>
  </si>
  <si>
    <t>попись</t>
  </si>
  <si>
    <t>ФИО</t>
  </si>
  <si>
    <t>Расчет начальной (максимальной) цены контракта (Н(М)ЦК)</t>
  </si>
  <si>
    <t>Цена за единицу изм. с округлением  до сотых долей после запятой (руб.)</t>
  </si>
  <si>
    <t xml:space="preserve"> экономист</t>
  </si>
  <si>
    <t>Зырянова Г.М.</t>
  </si>
  <si>
    <t>Поставщик №1* https://rcp24.ru/page/training/civil/?ysclid=ml62gm2acv258797952</t>
  </si>
  <si>
    <t>Поставщик №2* http://bk-24.ru/okhrana/o-tsentre</t>
  </si>
  <si>
    <t>Периодическая проверка работников организации с особыми уставными задачами</t>
  </si>
  <si>
    <t>чел</t>
  </si>
  <si>
    <t>Поставщик №3* *https://www.tir24.ru/uslugi/obuchenie-bezopasnomu-obrashheniyu-s-oruzhiem/</t>
  </si>
  <si>
    <t>5000(пять тысяч ) рублей 00 копеек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</si>
</sst>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i/>
      <sz val="7"/>
      <color rgb="FF000000"/>
      <name val="Times New Roman"/>
      <family val="1"/>
      <charset val="204"/>
    </font>
    <font>
      <b/>
      <u/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center"/>
    </xf>
    <xf numFmtId="2" fontId="2" fillId="2" borderId="5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/>
    <xf numFmtId="0" fontId="3" fillId="2" borderId="7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Alignment="1" applyProtection="1">
      <alignment wrapText="1"/>
      <protection locked="0"/>
    </xf>
    <xf numFmtId="164" fontId="1" fillId="2" borderId="0" xfId="0" applyNumberFormat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4" fontId="0" fillId="0" borderId="0" xfId="0" applyNumberFormat="1"/>
    <xf numFmtId="0" fontId="7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88200</xdr:colOff>
      <xdr:row>4</xdr:row>
      <xdr:rowOff>691200</xdr:rowOff>
    </xdr:from>
    <xdr:to>
      <xdr:col>16</xdr:col>
      <xdr:colOff>1021320</xdr:colOff>
      <xdr:row>4</xdr:row>
      <xdr:rowOff>1292400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186600" y="1532520"/>
          <a:ext cx="933120" cy="601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15</xdr:col>
      <xdr:colOff>74880</xdr:colOff>
      <xdr:row>4</xdr:row>
      <xdr:rowOff>585720</xdr:rowOff>
    </xdr:from>
    <xdr:to>
      <xdr:col>15</xdr:col>
      <xdr:colOff>952920</xdr:colOff>
      <xdr:row>4</xdr:row>
      <xdr:rowOff>1317600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5094360" y="1427040"/>
          <a:ext cx="878040" cy="73188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33120</xdr:colOff>
      <xdr:row>4</xdr:row>
      <xdr:rowOff>1224425</xdr:rowOff>
    </xdr:from>
    <xdr:to>
      <xdr:col>17</xdr:col>
      <xdr:colOff>1011960</xdr:colOff>
      <xdr:row>5</xdr:row>
      <xdr:rowOff>14825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6854485" y="2052367"/>
          <a:ext cx="978840" cy="497573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899386</xdr:colOff>
      <xdr:row>4</xdr:row>
      <xdr:rowOff>1145515</xdr:rowOff>
    </xdr:from>
    <xdr:to>
      <xdr:col>17</xdr:col>
      <xdr:colOff>1037101</xdr:colOff>
      <xdr:row>4</xdr:row>
      <xdr:rowOff>1369075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7720751" y="1973457"/>
          <a:ext cx="137715" cy="22356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F23"/>
  <sheetViews>
    <sheetView tabSelected="1" topLeftCell="A2" zoomScale="120" zoomScaleNormal="120" workbookViewId="0">
      <selection activeCell="E8" sqref="E8:Q8"/>
    </sheetView>
  </sheetViews>
  <sheetFormatPr defaultColWidth="9.109375" defaultRowHeight="14.4"/>
  <cols>
    <col min="1" max="1" width="3.33203125" style="1" customWidth="1"/>
    <col min="2" max="2" width="17.88671875" style="1" customWidth="1"/>
    <col min="3" max="3" width="7" style="1" customWidth="1"/>
    <col min="4" max="4" width="6.33203125" style="1" customWidth="1"/>
    <col min="5" max="5" width="8.88671875" style="1" customWidth="1"/>
    <col min="6" max="6" width="8.6640625" style="1" customWidth="1"/>
    <col min="7" max="7" width="9.109375" style="1"/>
    <col min="8" max="9" width="5.33203125" style="1" hidden="1" customWidth="1"/>
    <col min="10" max="10" width="0.109375" style="1" hidden="1" customWidth="1"/>
    <col min="11" max="13" width="11.6640625" style="1" hidden="1" customWidth="1"/>
    <col min="14" max="14" width="15" style="1" hidden="1" customWidth="1"/>
    <col min="15" max="15" width="11.88671875" style="1" customWidth="1"/>
    <col min="16" max="16" width="15.33203125" style="1" customWidth="1"/>
    <col min="17" max="17" width="15.88671875" style="1" customWidth="1"/>
    <col min="18" max="18" width="15.6640625" style="1" customWidth="1"/>
    <col min="19" max="19" width="9.109375" style="1"/>
    <col min="20" max="20" width="10.33203125" style="1" customWidth="1"/>
    <col min="21" max="1020" width="9.109375" style="1"/>
  </cols>
  <sheetData>
    <row r="1" spans="1:1020" ht="63" hidden="1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1:1020" ht="0.6" customHeight="1" thickBo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1:1020" ht="16.2" customHeight="1" thickBot="1">
      <c r="A3" s="29" t="s">
        <v>25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1:1020" ht="33" customHeight="1" thickBot="1">
      <c r="A4" s="30" t="s">
        <v>0</v>
      </c>
      <c r="B4" s="30" t="s">
        <v>1</v>
      </c>
      <c r="C4" s="30" t="s">
        <v>2</v>
      </c>
      <c r="D4" s="30" t="s">
        <v>3</v>
      </c>
      <c r="E4" s="30" t="s">
        <v>4</v>
      </c>
      <c r="F4" s="30"/>
      <c r="G4" s="30"/>
      <c r="H4" s="30"/>
      <c r="I4" s="30"/>
      <c r="J4" s="30"/>
      <c r="K4" s="30" t="s">
        <v>5</v>
      </c>
      <c r="L4" s="30"/>
      <c r="M4" s="30"/>
      <c r="N4" s="30" t="s">
        <v>6</v>
      </c>
      <c r="O4" s="31" t="s">
        <v>7</v>
      </c>
      <c r="P4" s="31"/>
      <c r="Q4" s="31"/>
      <c r="R4" s="32" t="s">
        <v>8</v>
      </c>
      <c r="S4" s="32"/>
      <c r="T4" s="32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1:1020" ht="134.25" customHeight="1" thickBot="1">
      <c r="A5" s="30"/>
      <c r="B5" s="30"/>
      <c r="C5" s="30"/>
      <c r="D5" s="30"/>
      <c r="E5" s="19" t="s">
        <v>29</v>
      </c>
      <c r="F5" s="19" t="s">
        <v>30</v>
      </c>
      <c r="G5" s="19" t="s">
        <v>33</v>
      </c>
      <c r="H5" s="19"/>
      <c r="I5" s="19"/>
      <c r="J5" s="19" t="s">
        <v>9</v>
      </c>
      <c r="K5" s="20" t="s">
        <v>10</v>
      </c>
      <c r="L5" s="20" t="s">
        <v>10</v>
      </c>
      <c r="M5" s="20" t="s">
        <v>10</v>
      </c>
      <c r="N5" s="30"/>
      <c r="O5" s="20" t="s">
        <v>11</v>
      </c>
      <c r="P5" s="20" t="s">
        <v>12</v>
      </c>
      <c r="Q5" s="20" t="s">
        <v>13</v>
      </c>
      <c r="R5" s="20" t="s">
        <v>14</v>
      </c>
      <c r="S5" s="25" t="s">
        <v>26</v>
      </c>
      <c r="T5" s="20" t="s">
        <v>15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1:1020" ht="104.4" customHeight="1" thickBot="1">
      <c r="A6" s="19">
        <v>1</v>
      </c>
      <c r="B6" s="27" t="s">
        <v>31</v>
      </c>
      <c r="C6" s="21" t="s">
        <v>32</v>
      </c>
      <c r="D6" s="22">
        <v>1</v>
      </c>
      <c r="E6" s="23">
        <v>5000</v>
      </c>
      <c r="F6" s="23">
        <v>5000</v>
      </c>
      <c r="G6" s="23">
        <v>5000</v>
      </c>
      <c r="H6" s="24"/>
      <c r="I6" s="24"/>
      <c r="J6" s="24"/>
      <c r="K6" s="24">
        <v>0</v>
      </c>
      <c r="L6" s="24">
        <v>0</v>
      </c>
      <c r="M6" s="24">
        <v>0</v>
      </c>
      <c r="N6" s="24">
        <v>0</v>
      </c>
      <c r="O6" s="23">
        <f>(E6+F6+G6)/3</f>
        <v>5000</v>
      </c>
      <c r="P6" s="23">
        <f>SQRT(((SUM((POWER(E6-O6,2)),(POWER(F6-O6,2)),(POWER(G6-O6,2)))/(COLUMNS(E6:G6)-1))))</f>
        <v>0</v>
      </c>
      <c r="Q6" s="23">
        <f>P6/O6*100</f>
        <v>0</v>
      </c>
      <c r="R6" s="23">
        <f>O6*D6</f>
        <v>5000</v>
      </c>
      <c r="S6" s="23">
        <v>5000</v>
      </c>
      <c r="T6" s="23">
        <f t="shared" ref="T6" si="0">S6*D6</f>
        <v>5000</v>
      </c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1:1020" ht="15" thickBo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18">
        <f>SUM(T6:T6)</f>
        <v>5000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1:1020" ht="18.75" customHeight="1">
      <c r="A8" s="34" t="s">
        <v>16</v>
      </c>
      <c r="B8" s="34"/>
      <c r="C8" s="34"/>
      <c r="D8" s="34"/>
      <c r="E8" s="35" t="s">
        <v>34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"/>
      <c r="S8" s="3"/>
      <c r="T8" s="4"/>
      <c r="U8"/>
      <c r="V8" s="26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1:1020">
      <c r="A9" s="36" t="s">
        <v>17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1:1020" ht="21.75" customHeight="1">
      <c r="A10" s="36" t="s">
        <v>18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1:1020">
      <c r="A11" s="6" t="s">
        <v>19</v>
      </c>
      <c r="B11" s="38" t="s">
        <v>20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1:1020">
      <c r="A12" s="39" t="s">
        <v>21</v>
      </c>
      <c r="B12" s="39"/>
      <c r="C12" s="40" t="s">
        <v>27</v>
      </c>
      <c r="D12" s="40"/>
      <c r="E12" s="40"/>
      <c r="F12" s="40"/>
      <c r="G12" s="41"/>
      <c r="H12" s="41"/>
      <c r="I12" s="41"/>
      <c r="J12" s="41"/>
      <c r="K12" s="41"/>
      <c r="L12" s="41"/>
      <c r="M12" s="41"/>
      <c r="N12" s="41"/>
      <c r="O12" s="41"/>
      <c r="P12" s="42" t="s">
        <v>28</v>
      </c>
      <c r="Q12" s="42"/>
      <c r="T12" s="7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1:1020" s="2" customFormat="1" ht="15" customHeight="1">
      <c r="A13" s="8"/>
      <c r="B13" s="9"/>
      <c r="C13" s="46" t="s">
        <v>22</v>
      </c>
      <c r="D13" s="46"/>
      <c r="E13" s="46"/>
      <c r="F13" s="46"/>
      <c r="G13" s="37" t="s">
        <v>23</v>
      </c>
      <c r="H13" s="37"/>
      <c r="I13" s="37"/>
      <c r="J13" s="37"/>
      <c r="K13" s="37"/>
      <c r="L13" s="37"/>
      <c r="M13" s="37"/>
      <c r="N13" s="37"/>
      <c r="O13" s="37"/>
      <c r="P13" s="37" t="s">
        <v>24</v>
      </c>
      <c r="Q13" s="37"/>
      <c r="R13" s="5"/>
      <c r="S13" s="5"/>
      <c r="T13" s="10"/>
    </row>
    <row r="14" spans="1:1020" ht="25.5" customHeight="1">
      <c r="A14" s="14"/>
      <c r="B14" s="14"/>
      <c r="C14" s="14"/>
      <c r="E14" s="11"/>
      <c r="F14" s="11"/>
      <c r="G14" s="11"/>
      <c r="H14" s="11"/>
      <c r="I14" s="12"/>
      <c r="J14" s="12"/>
      <c r="K14" s="13"/>
      <c r="L14" s="13"/>
      <c r="M14" s="13"/>
      <c r="N14" s="13"/>
      <c r="O14" s="15"/>
      <c r="P14" s="15"/>
      <c r="Q14" s="15"/>
      <c r="R14" s="15"/>
      <c r="S14" s="13"/>
      <c r="T14" s="13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1:1020" ht="10.5" customHeight="1">
      <c r="A15" s="43"/>
      <c r="B15" s="43"/>
      <c r="C15" s="44"/>
      <c r="D15" s="44"/>
      <c r="E15" s="44"/>
      <c r="F15" s="44"/>
      <c r="G15" s="44"/>
      <c r="H15" s="44"/>
      <c r="I15" s="44"/>
      <c r="J15" s="16"/>
      <c r="O15" s="16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1:1020" ht="15" customHeight="1">
      <c r="A16" s="45"/>
      <c r="B16" s="45"/>
      <c r="C16" s="45"/>
      <c r="E16" s="11"/>
      <c r="F16" s="11"/>
      <c r="G16" s="11"/>
      <c r="H16" s="11"/>
      <c r="I16" s="12"/>
      <c r="J16" s="12"/>
      <c r="K16" s="13"/>
      <c r="L16" s="13"/>
      <c r="M16" s="13"/>
      <c r="N16" s="13"/>
      <c r="O16" s="15"/>
      <c r="P16" s="11"/>
      <c r="Q16" s="11"/>
      <c r="R16" s="11"/>
      <c r="S16" s="13"/>
      <c r="T16" s="13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1:1020" s="5" customFormat="1" ht="10.5" customHeight="1">
      <c r="A17" s="1"/>
      <c r="B17" s="1"/>
      <c r="C17" s="1"/>
      <c r="D17" s="1"/>
      <c r="E17" s="1"/>
      <c r="F17" s="1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1020" s="13" customFormat="1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1020" s="13" customFormat="1" ht="1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1020" s="13" customFormat="1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1020" ht="19.5" customHeight="1"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1:1020" s="13" customFormat="1" ht="9.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1020"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</sheetData>
  <mergeCells count="27">
    <mergeCell ref="A15:B15"/>
    <mergeCell ref="C15:I15"/>
    <mergeCell ref="A16:C16"/>
    <mergeCell ref="C13:F13"/>
    <mergeCell ref="G13:O13"/>
    <mergeCell ref="P13:Q13"/>
    <mergeCell ref="B11:T11"/>
    <mergeCell ref="A12:B12"/>
    <mergeCell ref="C12:F12"/>
    <mergeCell ref="G12:O12"/>
    <mergeCell ref="P12:Q12"/>
    <mergeCell ref="A7:S7"/>
    <mergeCell ref="A8:D8"/>
    <mergeCell ref="E8:Q8"/>
    <mergeCell ref="A9:T9"/>
    <mergeCell ref="A10:T10"/>
    <mergeCell ref="A1:T2"/>
    <mergeCell ref="A3:T3"/>
    <mergeCell ref="A4:A5"/>
    <mergeCell ref="B4:B5"/>
    <mergeCell ref="C4:C5"/>
    <mergeCell ref="D4:D5"/>
    <mergeCell ref="E4:J4"/>
    <mergeCell ref="K4:M4"/>
    <mergeCell ref="N4:N5"/>
    <mergeCell ref="O4:Q4"/>
    <mergeCell ref="R4:T4"/>
  </mergeCells>
  <pageMargins left="0.70866141732283472" right="0.70866141732283472" top="0.74803149606299213" bottom="0.74803149606299213" header="0.31496062992125984" footer="0.31496062992125984"/>
  <pageSetup paperSize="9" scale="93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3" sqref="E23"/>
    </sheetView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Науменко В.А.</dc:creator>
  <dc:description/>
  <cp:lastModifiedBy>Пользователь Windows</cp:lastModifiedBy>
  <cp:revision>58</cp:revision>
  <cp:lastPrinted>2025-09-04T03:03:56Z</cp:lastPrinted>
  <dcterms:created xsi:type="dcterms:W3CDTF">2014-01-15T18:15:09Z</dcterms:created>
  <dcterms:modified xsi:type="dcterms:W3CDTF">2026-09-02T05:31:05Z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