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9040" windowHeight="12435"/>
  </bookViews>
  <sheets>
    <sheet name="Расчет НМЦК" sheetId="2" r:id="rId1"/>
  </sheets>
  <calcPr calcId="145621" fullPrecision="0"/>
</workbook>
</file>

<file path=xl/calcChain.xml><?xml version="1.0" encoding="utf-8"?>
<calcChain xmlns="http://schemas.openxmlformats.org/spreadsheetml/2006/main">
  <c r="I7" i="2" l="1"/>
  <c r="H7" i="2"/>
  <c r="J7" i="2" l="1"/>
  <c r="K7" i="2"/>
  <c r="K8" i="2" l="1"/>
</calcChain>
</file>

<file path=xl/sharedStrings.xml><?xml version="1.0" encoding="utf-8"?>
<sst xmlns="http://schemas.openxmlformats.org/spreadsheetml/2006/main" count="25" uniqueCount="25">
  <si>
    <t>№</t>
  </si>
  <si>
    <t>Кол-во</t>
  </si>
  <si>
    <t>Среднее квадратичное отклонение</t>
  </si>
  <si>
    <t xml:space="preserve">        (подпись/расшифровка подписи)</t>
  </si>
  <si>
    <t xml:space="preserve">                         (должность)</t>
  </si>
  <si>
    <t>Расчет НМЦК произвел сотрудник контрактной службы:</t>
  </si>
  <si>
    <t>Расчет начальной (максимальной) цены контракта</t>
  </si>
  <si>
    <t>Предмет контракта</t>
  </si>
  <si>
    <t>Итого:</t>
  </si>
  <si>
    <t xml:space="preserve">Средняя арифметическая цена, рублей  </t>
  </si>
  <si>
    <r>
      <t xml:space="preserve">Коэффициент вариации цен V, %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</si>
  <si>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</si>
  <si>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Однородность совокупности значений цен, используемых в расчете НМЦК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</si>
  <si>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</si>
  <si>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</si>
  <si>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НМЦК определяемая методом сопоставимых рыночных цен (анализа рынка), рублей</t>
  </si>
  <si>
    <t>"__" _______  2026 г.</t>
  </si>
  <si>
    <t>Начальник отдела АХО</t>
  </si>
  <si>
    <t xml:space="preserve">_______________/Фунтиков А.В./ </t>
  </si>
  <si>
    <t>Изготовление и поставка трибуны для выступлений</t>
  </si>
  <si>
    <t>НМЦК составляет: 471303,00</t>
  </si>
  <si>
    <t>Предложение № 3  Вх.  15/40208 от 20.08.2026</t>
  </si>
  <si>
    <t>Предложение № 2  Вх.  15/39901 от 18.08.2026</t>
  </si>
  <si>
    <t>Предложение № 1  Вх.  15/39897 от 18.08.2026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</si>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</sst>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59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/>
    <xf numFmtId="0" fontId="10" fillId="0" borderId="0" xfId="0" applyFont="1"/>
    <xf numFmtId="0" fontId="6" fillId="0" borderId="0" xfId="0" applyFont="1" applyAlignment="1" applyProtection="1">
      <alignment horizontal="left" vertical="top"/>
      <protection locked="0"/>
    </xf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 applyAlignment="1">
      <alignment horizontal="center" vertical="top"/>
    </xf>
    <xf numFmtId="10" fontId="7" fillId="2" borderId="1" xfId="1" applyNumberFormat="1" applyFont="1" applyFill="1" applyBorder="1" applyAlignment="1">
      <alignment horizontal="center" vertical="center"/>
    </xf>
    <xf numFmtId="0" fontId="0" fillId="0" borderId="0" xfId="0" applyAlignment="1"/>
    <xf numFmtId="0" fontId="16" fillId="0" borderId="3" xfId="0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view="pageBreakPreview" zoomScale="90" zoomScaleNormal="90" zoomScaleSheetLayoutView="90" workbookViewId="0">
      <selection activeCell="C7" sqref="C7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6.5703125" style="2" customWidth="1"/>
    <col min="4" max="4" width="5.85546875" style="2" customWidth="1"/>
    <col min="5" max="7" width="18" style="2" customWidth="1"/>
    <col min="8" max="8" width="17.42578125" style="2" customWidth="1"/>
    <col min="9" max="9" width="16.7109375" style="2" customWidth="1"/>
    <col min="10" max="10" width="16.42578125" style="2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13"/>
    </row>
    <row r="2" spans="1:12" ht="12" customHeight="1" x14ac:dyDescent="0.2">
      <c r="K2" s="13"/>
    </row>
    <row r="3" spans="1:12" ht="29.25" customHeight="1" x14ac:dyDescent="0.2">
      <c r="A3" s="37" t="s">
        <v>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9" customHeight="1" x14ac:dyDescent="0.2">
      <c r="A4" s="38" t="s">
        <v>0</v>
      </c>
      <c r="B4" s="39" t="s">
        <v>7</v>
      </c>
      <c r="C4" s="40" t="s">
        <v>11</v>
      </c>
      <c r="D4" s="40" t="s">
        <v>1</v>
      </c>
      <c r="E4" s="54" t="s">
        <v>13</v>
      </c>
      <c r="F4" s="55"/>
      <c r="G4" s="55"/>
      <c r="H4" s="42" t="s">
        <v>12</v>
      </c>
      <c r="I4" s="43"/>
      <c r="J4" s="44"/>
      <c r="K4" s="56" t="s">
        <v>15</v>
      </c>
    </row>
    <row r="5" spans="1:12" ht="69" customHeight="1" x14ac:dyDescent="0.2">
      <c r="A5" s="38"/>
      <c r="B5" s="39"/>
      <c r="C5" s="41"/>
      <c r="D5" s="41"/>
      <c r="E5" s="26" t="s">
        <v>23</v>
      </c>
      <c r="F5" s="26" t="s">
        <v>22</v>
      </c>
      <c r="G5" s="26" t="s">
        <v>21</v>
      </c>
      <c r="H5" s="15" t="s">
        <v>9</v>
      </c>
      <c r="I5" s="15" t="s">
        <v>2</v>
      </c>
      <c r="J5" s="14" t="s">
        <v>10</v>
      </c>
      <c r="K5" s="57"/>
    </row>
    <row r="6" spans="1:12" ht="27" customHeight="1" x14ac:dyDescent="0.2">
      <c r="A6" s="50"/>
      <c r="B6" s="51"/>
      <c r="C6" s="51"/>
      <c r="D6" s="51"/>
      <c r="E6" s="52"/>
      <c r="F6" s="52"/>
      <c r="G6" s="52"/>
      <c r="H6" s="52"/>
      <c r="I6" s="52"/>
      <c r="J6" s="52"/>
      <c r="K6" s="53"/>
    </row>
    <row r="7" spans="1:12" s="1" customFormat="1" ht="25.5" x14ac:dyDescent="0.25">
      <c r="A7" s="19">
        <v>1</v>
      </c>
      <c r="B7" s="28" t="s">
        <v>19</v>
      </c>
      <c r="C7" s="29" t="s">
        <v>24</v>
      </c>
      <c r="D7" s="30">
        <v>1</v>
      </c>
      <c r="E7" s="27">
        <v>457164</v>
      </c>
      <c r="F7" s="17">
        <v>461877</v>
      </c>
      <c r="G7" s="17">
        <v>494868</v>
      </c>
      <c r="H7" s="20">
        <f>AVERAGE(E7:G7)</f>
        <v>471303</v>
      </c>
      <c r="I7" s="20">
        <f>STDEV(E7:G7)</f>
        <v>20543.490000000002</v>
      </c>
      <c r="J7" s="24">
        <f>I7/H7</f>
        <v>4.36E-2</v>
      </c>
      <c r="K7" s="21">
        <f>D7*H7</f>
        <v>471303</v>
      </c>
    </row>
    <row r="8" spans="1:12" s="1" customFormat="1" ht="15.75" x14ac:dyDescent="0.25">
      <c r="A8" s="46" t="s">
        <v>8</v>
      </c>
      <c r="B8" s="47"/>
      <c r="C8" s="47"/>
      <c r="D8" s="47"/>
      <c r="E8" s="48"/>
      <c r="F8" s="48"/>
      <c r="G8" s="48"/>
      <c r="H8" s="48"/>
      <c r="I8" s="48"/>
      <c r="J8" s="49"/>
      <c r="K8" s="18">
        <f>SUM(K7:K7)</f>
        <v>471303</v>
      </c>
      <c r="L8" s="23"/>
    </row>
    <row r="9" spans="1:12" s="1" customFormat="1" ht="29.25" customHeight="1" x14ac:dyDescent="0.25">
      <c r="A9" s="58" t="s">
        <v>20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23"/>
    </row>
    <row r="10" spans="1:12" s="1" customFormat="1" ht="51" customHeight="1" x14ac:dyDescent="0.25">
      <c r="A10" s="45" t="s">
        <v>14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2" s="1" customFormat="1" ht="16.5" customHeight="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2" s="1" customFormat="1" ht="50.25" customHeight="1" x14ac:dyDescent="0.25">
      <c r="A12" s="32" t="s">
        <v>5</v>
      </c>
      <c r="B12" s="32"/>
      <c r="C12" s="34"/>
      <c r="D12" s="34"/>
      <c r="E12" s="34"/>
      <c r="F12" s="34"/>
      <c r="G12" s="34"/>
      <c r="H12" s="2"/>
      <c r="I12" s="2"/>
      <c r="J12" s="2"/>
      <c r="K12" s="2"/>
    </row>
    <row r="13" spans="1:12" ht="14.25" customHeight="1" x14ac:dyDescent="0.25">
      <c r="A13" s="33"/>
      <c r="B13" s="33"/>
      <c r="C13" s="33"/>
      <c r="D13" s="6"/>
      <c r="E13" s="7"/>
      <c r="F13" s="8"/>
      <c r="G13" s="8"/>
      <c r="H13" s="3"/>
      <c r="I13" s="3"/>
      <c r="J13" s="3"/>
      <c r="K13" s="3"/>
    </row>
    <row r="14" spans="1:12" ht="15.75" customHeight="1" x14ac:dyDescent="0.25">
      <c r="A14" s="5"/>
      <c r="B14" s="10" t="s">
        <v>17</v>
      </c>
      <c r="C14" s="5"/>
      <c r="D14" s="6"/>
      <c r="E14" s="7"/>
      <c r="F14" s="8"/>
      <c r="G14" s="8"/>
      <c r="H14" s="22"/>
      <c r="I14" s="3"/>
      <c r="J14" s="3"/>
      <c r="K14" s="3"/>
    </row>
    <row r="15" spans="1:12" s="3" customFormat="1" ht="15.75" x14ac:dyDescent="0.25">
      <c r="A15" s="5"/>
      <c r="B15" s="35" t="s">
        <v>4</v>
      </c>
      <c r="C15" s="36"/>
      <c r="D15" s="36"/>
      <c r="E15" s="36"/>
      <c r="F15" s="8"/>
      <c r="G15" s="8"/>
    </row>
    <row r="16" spans="1:12" s="3" customFormat="1" ht="15.75" x14ac:dyDescent="0.25">
      <c r="A16" s="32"/>
      <c r="B16" s="32"/>
      <c r="C16" s="4"/>
      <c r="D16" s="4"/>
      <c r="E16" s="4"/>
      <c r="F16" s="4"/>
      <c r="G16" s="4"/>
      <c r="H16" s="2"/>
      <c r="I16" s="2"/>
      <c r="J16" s="2"/>
      <c r="K16" s="2"/>
    </row>
    <row r="17" spans="1:11" s="3" customFormat="1" ht="15.75" customHeight="1" x14ac:dyDescent="0.25">
      <c r="A17" s="11"/>
      <c r="B17" s="10" t="s">
        <v>18</v>
      </c>
      <c r="C17" s="11"/>
      <c r="D17" s="9"/>
      <c r="E17" s="9"/>
      <c r="F17" s="9"/>
      <c r="G17" s="25"/>
      <c r="H17" s="9"/>
      <c r="I17" s="9"/>
      <c r="J17" s="10" t="s">
        <v>16</v>
      </c>
      <c r="K17" s="9"/>
    </row>
    <row r="18" spans="1:11" ht="19.5" customHeight="1" x14ac:dyDescent="0.2">
      <c r="A18" s="12"/>
      <c r="B18" s="16" t="s">
        <v>3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s="3" customFormat="1" ht="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s="12" customForma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7">
    <mergeCell ref="A10:K10"/>
    <mergeCell ref="A8:J8"/>
    <mergeCell ref="A6:K6"/>
    <mergeCell ref="E4:G4"/>
    <mergeCell ref="K4:K5"/>
    <mergeCell ref="A9:K9"/>
    <mergeCell ref="A3:K3"/>
    <mergeCell ref="A4:A5"/>
    <mergeCell ref="B4:B5"/>
    <mergeCell ref="C4:C5"/>
    <mergeCell ref="D4:D5"/>
    <mergeCell ref="H4:J4"/>
    <mergeCell ref="A11:K11"/>
    <mergeCell ref="A16:B16"/>
    <mergeCell ref="A13:C13"/>
    <mergeCell ref="A12:G12"/>
    <mergeCell ref="B15:E15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Курулина Ольга Александровна</cp:lastModifiedBy>
  <cp:lastPrinted>2026-08-28T08:43:23Z</cp:lastPrinted>
  <dcterms:created xsi:type="dcterms:W3CDTF">2014-01-15T18:15:09Z</dcterms:created>
  <dcterms:modified xsi:type="dcterms:W3CDTF">2026-09-01T08:23:10Z</dcterms:modified>
</cp:coreProperties>
</file>