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Диагностика и ремонт плиты и мясорубки\"/>
    </mc:Choice>
  </mc:AlternateContent>
  <bookViews>
    <workbookView xWindow="0" yWindow="0" windowWidth="19155" windowHeight="10065"/>
  </bookViews>
  <sheets>
    <sheet name="просто НМЦК" sheetId="20" r:id="rId1"/>
  </sheets>
  <definedNames>
    <definedName name="RangeW">#REF!</definedName>
    <definedName name="_xlnm.Print_Area" localSheetId="0">'просто НМЦК'!$A$1:$K$41</definedName>
  </definedNames>
  <calcPr calcId="162913"/>
</workbook>
</file>

<file path=xl/calcChain.xml><?xml version="1.0" encoding="utf-8"?>
<calcChain xmlns="http://schemas.openxmlformats.org/spreadsheetml/2006/main">
  <c r="K6" i="20" l="1"/>
  <c r="G6" i="20" l="1"/>
  <c r="F6" i="20" l="1"/>
  <c r="H6" i="20" l="1"/>
  <c r="K7" i="20" l="1"/>
</calcChain>
</file>

<file path=xl/sharedStrings.xml><?xml version="1.0" encoding="utf-8"?>
<sst xmlns="http://schemas.openxmlformats.org/spreadsheetml/2006/main" count="30" uniqueCount="30">
  <si>
    <t>Обоснование начальной (максимальной) цены контракта</t>
  </si>
  <si>
    <t>№ п.п</t>
  </si>
  <si>
    <t>Наименование</t>
  </si>
  <si>
    <t>Средняя величина, руб.</t>
  </si>
  <si>
    <t>Коэффициент вариации %</t>
  </si>
  <si>
    <t>Ед. измерения</t>
  </si>
  <si>
    <t>Количество в единицах измерения</t>
  </si>
  <si>
    <t>ИТОГО</t>
  </si>
  <si>
    <t>среднее квадратичное отклонение
  ( σ )</t>
  </si>
  <si>
    <t xml:space="preserve">В целях определения однородности совокупности значений выявленных цен, используемых в расчете НМЦК необходимо определить коэффициент вариации. </t>
  </si>
  <si>
    <t xml:space="preserve">Коэффициент вариации цены рассчитывается по следующей формуле:              </t>
  </si>
  <si>
    <t xml:space="preserve"> - коэффициент вариации;</t>
  </si>
  <si>
    <t xml:space="preserve"> - среднее квадратичное отклонение;</t>
  </si>
  <si>
    <t xml:space="preserve"> - цена товара, указанная в источнике с номером I;</t>
  </si>
  <si>
    <t xml:space="preserve"> - средняя арифметическая величина цены товара;</t>
  </si>
  <si>
    <t xml:space="preserve"> - количество значений, используемых в расчете.</t>
  </si>
  <si>
    <t>Коэффициент вариации составляет менее 33 %, совокупность цен признается однородной.</t>
  </si>
  <si>
    <t xml:space="preserve">  где:   </t>
  </si>
  <si>
    <t xml:space="preserve">В соответствии с частью 5 ст.22 Федерального закона от 05 апреля 2013 г. №44-ФЗ «О контрактной системе в сфере закупок товаров, работ, услуг для обеспечения государственных и муниципальных нужд», начальная (максимальная) цена контракта определена методом сопоставимых рыночных цен (анализа рынка в соответствии с Приказом Минэкономразвития России №567 от 02.10.2013 «Об утверждении методических рекомендации по применению методов определения (начальной) максимальной цены, цены контракта, заключаемого с единственным поставщиком (подрядчиком, исполнителем)».
Для определения начальной (максимальной) цены Контракта были использованы следующие ценовые предложения: 
</t>
  </si>
  <si>
    <t>Подготовил: старший специалист по закупкам Манукян К.С.</t>
  </si>
  <si>
    <t>Сумма в соответствии с min КП, руб.</t>
  </si>
  <si>
    <t>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закупки.</t>
  </si>
  <si>
    <t>Диагностика и ремонт плиты и мясорубки пищеблока ВДКБ</t>
  </si>
  <si>
    <t>Ценовое предложение 1 от 07.04.2026 №б/н,     руб.</t>
  </si>
  <si>
    <t>Ценовое предложение 2 от 07.04.2026  № б/н,       руб.</t>
  </si>
  <si>
    <t>Ценовое предложение 3 от 07.04.2026 №б/н,        руб.</t>
  </si>
  <si>
    <t>«Диагностика и ремонт плиты и мясорубки пищеблока ВДКБ»</t>
  </si>
  <si>
    <t>На основании приведенных данных устанавливается следующая начальная (максимальная) цена контракта: 43 600.00 руб. (сорок три тысячи шестьсот рублей 00 копеек).</t>
  </si>
  <si>
    <t>05.06.2026 г.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</si>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</sst>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[$-419]General"/>
  </numFmts>
  <fonts count="32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1">
    <xf numFmtId="0" fontId="0" fillId="0" borderId="0"/>
    <xf numFmtId="0" fontId="1" fillId="0" borderId="0"/>
    <xf numFmtId="165" fontId="24" fillId="0" borderId="0" applyBorder="0" applyProtection="0"/>
    <xf numFmtId="0" fontId="3" fillId="0" borderId="0"/>
    <xf numFmtId="0" fontId="15" fillId="0" borderId="0"/>
    <xf numFmtId="0" fontId="15" fillId="0" borderId="0"/>
    <xf numFmtId="0" fontId="23" fillId="0" borderId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25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26" fillId="0" borderId="0"/>
    <xf numFmtId="0" fontId="3" fillId="0" borderId="0"/>
    <xf numFmtId="0" fontId="15" fillId="0" borderId="0" applyFill="0"/>
    <xf numFmtId="0" fontId="26" fillId="0" borderId="0"/>
    <xf numFmtId="0" fontId="15" fillId="0" borderId="0"/>
    <xf numFmtId="0" fontId="1" fillId="0" borderId="0"/>
    <xf numFmtId="0" fontId="26" fillId="0" borderId="0"/>
    <xf numFmtId="0" fontId="15" fillId="0" borderId="0"/>
    <xf numFmtId="0" fontId="15" fillId="0" borderId="0"/>
    <xf numFmtId="0" fontId="26" fillId="0" borderId="0"/>
    <xf numFmtId="0" fontId="3" fillId="0" borderId="0"/>
    <xf numFmtId="0" fontId="27" fillId="0" borderId="0"/>
    <xf numFmtId="0" fontId="26" fillId="0" borderId="0"/>
    <xf numFmtId="0" fontId="3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" fillId="1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</cellStyleXfs>
  <cellXfs count="40">
    <xf numFmtId="0" fontId="0" fillId="0" borderId="0" xfId="0"/>
    <xf numFmtId="0" fontId="21" fillId="0" borderId="0" xfId="0" applyFont="1"/>
    <xf numFmtId="0" fontId="21" fillId="0" borderId="0" xfId="0" applyFont="1" applyAlignment="1">
      <alignment vertical="top"/>
    </xf>
    <xf numFmtId="0" fontId="22" fillId="0" borderId="0" xfId="0" applyFont="1"/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30" fillId="0" borderId="0" xfId="0" applyFont="1" applyAlignment="1">
      <alignment vertical="center" wrapText="1"/>
    </xf>
    <xf numFmtId="0" fontId="21" fillId="16" borderId="0" xfId="0" applyFont="1" applyFill="1" applyAlignment="1">
      <alignment vertical="center" wrapText="1"/>
    </xf>
    <xf numFmtId="0" fontId="28" fillId="0" borderId="0" xfId="0" applyFont="1"/>
    <xf numFmtId="0" fontId="28" fillId="0" borderId="19" xfId="0" applyFont="1" applyBorder="1" applyAlignment="1">
      <alignment horizontal="center" vertical="center" wrapText="1"/>
    </xf>
    <xf numFmtId="4" fontId="21" fillId="0" borderId="20" xfId="0" applyNumberFormat="1" applyFont="1" applyBorder="1" applyAlignment="1">
      <alignment horizontal="center" vertical="center"/>
    </xf>
    <xf numFmtId="4" fontId="31" fillId="16" borderId="21" xfId="0" applyNumberFormat="1" applyFont="1" applyFill="1" applyBorder="1" applyAlignment="1">
      <alignment horizontal="center" vertical="center"/>
    </xf>
    <xf numFmtId="4" fontId="31" fillId="16" borderId="11" xfId="0" applyNumberFormat="1" applyFont="1" applyFill="1" applyBorder="1" applyAlignment="1">
      <alignment horizontal="center" vertical="center"/>
    </xf>
    <xf numFmtId="2" fontId="31" fillId="15" borderId="11" xfId="0" applyNumberFormat="1" applyFont="1" applyFill="1" applyBorder="1" applyAlignment="1">
      <alignment horizontal="center" vertical="center"/>
    </xf>
    <xf numFmtId="0" fontId="31" fillId="16" borderId="11" xfId="0" applyFont="1" applyFill="1" applyBorder="1" applyAlignment="1">
      <alignment horizontal="center" vertical="center"/>
    </xf>
    <xf numFmtId="4" fontId="31" fillId="0" borderId="12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 wrapText="1"/>
    </xf>
    <xf numFmtId="4" fontId="31" fillId="16" borderId="23" xfId="0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4" fontId="31" fillId="0" borderId="25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vertical="center" wrapText="1"/>
    </xf>
    <xf numFmtId="0" fontId="21" fillId="0" borderId="0" xfId="0" applyFont="1" applyFill="1" applyAlignment="1">
      <alignment wrapText="1"/>
    </xf>
    <xf numFmtId="0" fontId="28" fillId="0" borderId="14" xfId="0" applyFont="1" applyBorder="1" applyAlignment="1">
      <alignment horizontal="center" vertical="center" wrapText="1"/>
    </xf>
    <xf numFmtId="0" fontId="29" fillId="16" borderId="0" xfId="0" applyFont="1" applyFill="1" applyAlignment="1">
      <alignment horizontal="center" vertical="center"/>
    </xf>
    <xf numFmtId="0" fontId="21" fillId="16" borderId="0" xfId="0" applyFont="1" applyFill="1" applyAlignment="1">
      <alignment horizontal="left" vertical="center" wrapText="1"/>
    </xf>
    <xf numFmtId="0" fontId="22" fillId="16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</cellXfs>
  <cellStyles count="71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" xfId="7" builtinId="29" customBuiltin="1"/>
    <cellStyle name="Акцент1 2" xfId="8"/>
    <cellStyle name="Акцент2" xfId="9" builtinId="33" customBuiltin="1"/>
    <cellStyle name="Акцент2 2" xfId="10"/>
    <cellStyle name="Акцент3" xfId="11" builtinId="37" customBuiltin="1"/>
    <cellStyle name="Акцент3 2" xfId="12"/>
    <cellStyle name="Акцент4" xfId="13" builtinId="41" customBuiltin="1"/>
    <cellStyle name="Акцент4 2" xfId="14"/>
    <cellStyle name="Акцент5" xfId="15" builtinId="45" customBuiltin="1"/>
    <cellStyle name="Акцент5 2" xfId="16"/>
    <cellStyle name="Акцент6" xfId="17" builtinId="49" customBuiltin="1"/>
    <cellStyle name="Акцент6 2" xfId="18"/>
    <cellStyle name="Ввод " xfId="19" builtinId="20" customBuiltin="1"/>
    <cellStyle name="Ввод  2" xfId="20"/>
    <cellStyle name="Вывод" xfId="21" builtinId="21" customBuiltin="1"/>
    <cellStyle name="Вывод 2" xfId="22"/>
    <cellStyle name="Вычисление" xfId="23" builtinId="22" customBuiltin="1"/>
    <cellStyle name="Вычисление 2" xfId="24"/>
    <cellStyle name="Гиперссылка 2" xfId="25"/>
    <cellStyle name="Заголовок 1" xfId="26" builtinId="16" customBuiltin="1"/>
    <cellStyle name="Заголовок 1 2" xfId="27"/>
    <cellStyle name="Заголовок 2" xfId="28" builtinId="17" customBuiltin="1"/>
    <cellStyle name="Заголовок 2 2" xfId="29"/>
    <cellStyle name="Заголовок 3" xfId="30" builtinId="18" customBuiltin="1"/>
    <cellStyle name="Заголовок 3 2" xfId="31"/>
    <cellStyle name="Заголовок 4" xfId="32" builtinId="19" customBuiltin="1"/>
    <cellStyle name="Заголовок 4 2" xfId="33"/>
    <cellStyle name="Итог" xfId="34" builtinId="25" customBuiltin="1"/>
    <cellStyle name="Итог 2" xfId="35"/>
    <cellStyle name="Контрольная ячейка" xfId="36" builtinId="23" customBuiltin="1"/>
    <cellStyle name="Контрольная ячейка 2" xfId="37"/>
    <cellStyle name="Название" xfId="38" builtinId="15" customBuiltin="1"/>
    <cellStyle name="Название 2" xfId="39"/>
    <cellStyle name="Нейтральный" xfId="40" builtinId="28" customBuiltin="1"/>
    <cellStyle name="Нейтральный 2" xfId="41"/>
    <cellStyle name="Обычный" xfId="0" builtinId="0"/>
    <cellStyle name="Обычный 2" xfId="42"/>
    <cellStyle name="Обычный 2 2" xfId="43"/>
    <cellStyle name="Обычный 2 3" xfId="44"/>
    <cellStyle name="Обычный 3" xfId="45"/>
    <cellStyle name="Обычный 3 2" xfId="46"/>
    <cellStyle name="Обычный 4" xfId="47"/>
    <cellStyle name="Обычный 4 2" xfId="48"/>
    <cellStyle name="Обычный 4 3" xfId="49"/>
    <cellStyle name="Обычный 5" xfId="50"/>
    <cellStyle name="Обычный 6" xfId="51"/>
    <cellStyle name="Обычный 6 2" xfId="52"/>
    <cellStyle name="Обычный 7" xfId="53"/>
    <cellStyle name="Обычный 8" xfId="54"/>
    <cellStyle name="Обычный 9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Стиль 1" xfId="64"/>
    <cellStyle name="Текст предупреждения" xfId="65" builtinId="11" customBuiltin="1"/>
    <cellStyle name="Текст предупреждения 2" xfId="66"/>
    <cellStyle name="Финансовый 2" xfId="67"/>
    <cellStyle name="Финансовый 3" xfId="68"/>
    <cellStyle name="Хороший" xfId="69" builtinId="26" customBuiltin="1"/>
    <cellStyle name="Хороший 2" xfId="70"/>
  </cellStyles>
  <dxfs count="1">
    <dxf>
      <fill>
        <patternFill>
          <bgColor rgb="FFFFF575"/>
        </patternFill>
      </fill>
    </dxf>
  </dxfs>
  <tableStyles count="0" defaultTableStyle="TableStyleMedium9" defaultPivotStyle="PivotStyleLight16"/>
  <colors>
    <mruColors>
      <color rgb="FFFFF575"/>
      <color rgb="FFFFE9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10</xdr:row>
      <xdr:rowOff>19707</xdr:rowOff>
    </xdr:from>
    <xdr:to>
      <xdr:col>1</xdr:col>
      <xdr:colOff>819478</xdr:colOff>
      <xdr:row>10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6680638"/>
          <a:ext cx="1009978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13</xdr:row>
      <xdr:rowOff>9525</xdr:rowOff>
    </xdr:from>
    <xdr:to>
      <xdr:col>1</xdr:col>
      <xdr:colOff>1538654</xdr:colOff>
      <xdr:row>13</xdr:row>
      <xdr:rowOff>523875</xdr:rowOff>
    </xdr:to>
    <xdr:pic>
      <xdr:nvPicPr>
        <xdr:cNvPr id="4" name="Рисунок 3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409717"/>
          <a:ext cx="1812681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13</xdr:row>
      <xdr:rowOff>538656</xdr:rowOff>
    </xdr:from>
    <xdr:to>
      <xdr:col>1</xdr:col>
      <xdr:colOff>10183</xdr:colOff>
      <xdr:row>15</xdr:row>
      <xdr:rowOff>3942</xdr:rowOff>
    </xdr:to>
    <xdr:pic>
      <xdr:nvPicPr>
        <xdr:cNvPr id="8" name="Рисунок 7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7790794"/>
          <a:ext cx="180975" cy="27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15</xdr:row>
      <xdr:rowOff>32845</xdr:rowOff>
    </xdr:from>
    <xdr:to>
      <xdr:col>0</xdr:col>
      <xdr:colOff>292648</xdr:colOff>
      <xdr:row>16</xdr:row>
      <xdr:rowOff>16751</xdr:rowOff>
    </xdr:to>
    <xdr:pic>
      <xdr:nvPicPr>
        <xdr:cNvPr id="9" name="Рисунок 8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8092966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16</xdr:row>
      <xdr:rowOff>32845</xdr:rowOff>
    </xdr:from>
    <xdr:to>
      <xdr:col>1</xdr:col>
      <xdr:colOff>3614</xdr:colOff>
      <xdr:row>18</xdr:row>
      <xdr:rowOff>16751</xdr:rowOff>
    </xdr:to>
    <xdr:pic>
      <xdr:nvPicPr>
        <xdr:cNvPr id="10" name="Рисунок 9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829003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12</xdr:row>
      <xdr:rowOff>13138</xdr:rowOff>
    </xdr:from>
    <xdr:to>
      <xdr:col>0</xdr:col>
      <xdr:colOff>292647</xdr:colOff>
      <xdr:row>12</xdr:row>
      <xdr:rowOff>194113</xdr:rowOff>
    </xdr:to>
    <xdr:pic>
      <xdr:nvPicPr>
        <xdr:cNvPr id="11" name="Рисунок 10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7422931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130" zoomScaleNormal="130" zoomScaleSheetLayoutView="100" workbookViewId="0">
      <selection activeCell="M5" sqref="M5"/>
    </sheetView>
  </sheetViews>
  <sheetFormatPr defaultRowHeight="12.75" x14ac:dyDescent="0.2"/>
  <cols>
    <col min="1" max="1" width="4.42578125" customWidth="1"/>
    <col min="2" max="2" width="23.85546875" customWidth="1"/>
    <col min="3" max="3" width="9.7109375" customWidth="1"/>
    <col min="4" max="5" width="11.140625" customWidth="1"/>
    <col min="10" max="10" width="7.85546875" customWidth="1"/>
    <col min="11" max="11" width="13.5703125" customWidth="1"/>
  </cols>
  <sheetData>
    <row r="1" spans="1:11" s="1" customFormat="1" ht="15.75" x14ac:dyDescent="0.25">
      <c r="D1" s="3" t="s">
        <v>0</v>
      </c>
    </row>
    <row r="2" spans="1:11" s="1" customFormat="1" ht="15.75" x14ac:dyDescent="0.25">
      <c r="C2" s="31" t="s">
        <v>26</v>
      </c>
      <c r="D2" s="31"/>
      <c r="E2" s="31"/>
      <c r="F2" s="31"/>
      <c r="G2" s="31"/>
      <c r="H2" s="31"/>
      <c r="I2" s="31"/>
    </row>
    <row r="3" spans="1:11" s="2" customFormat="1" ht="129" customHeight="1" thickBot="1" x14ac:dyDescent="0.25">
      <c r="A3" s="37" t="s">
        <v>18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s="1" customFormat="1" ht="16.5" hidden="1" thickBot="1" x14ac:dyDescent="0.3"/>
    <row r="5" spans="1:11" s="10" customFormat="1" ht="77.25" thickBot="1" x14ac:dyDescent="0.25">
      <c r="A5" s="11" t="s">
        <v>1</v>
      </c>
      <c r="B5" s="26" t="s">
        <v>2</v>
      </c>
      <c r="C5" s="18" t="s">
        <v>23</v>
      </c>
      <c r="D5" s="19" t="s">
        <v>24</v>
      </c>
      <c r="E5" s="22" t="s">
        <v>25</v>
      </c>
      <c r="F5" s="24" t="s">
        <v>3</v>
      </c>
      <c r="G5" s="20" t="s">
        <v>8</v>
      </c>
      <c r="H5" s="19" t="s">
        <v>4</v>
      </c>
      <c r="I5" s="19" t="s">
        <v>5</v>
      </c>
      <c r="J5" s="19" t="s">
        <v>6</v>
      </c>
      <c r="K5" s="30" t="s">
        <v>20</v>
      </c>
    </row>
    <row r="6" spans="1:11" s="1" customFormat="1" ht="24" x14ac:dyDescent="0.25">
      <c r="A6" s="27">
        <v>1</v>
      </c>
      <c r="B6" s="28" t="s">
        <v>22</v>
      </c>
      <c r="C6" s="13">
        <v>43600</v>
      </c>
      <c r="D6" s="14">
        <v>43600</v>
      </c>
      <c r="E6" s="23">
        <v>49500</v>
      </c>
      <c r="F6" s="25">
        <f t="shared" ref="F6" si="0">ROUND(SUM(C6:E6)/COUNT(C6:E6), 2)</f>
        <v>45566.67</v>
      </c>
      <c r="G6" s="21">
        <f>_xlfn.STDEV.S(C6:E6)</f>
        <v>3406.366588218792</v>
      </c>
      <c r="H6" s="15">
        <f t="shared" ref="H6" si="1">(G6/F6)*100</f>
        <v>7.4755662158739984</v>
      </c>
      <c r="I6" s="16" t="s">
        <v>29</v>
      </c>
      <c r="J6" s="16">
        <v>1</v>
      </c>
      <c r="K6" s="17">
        <f>C6*J6</f>
        <v>43600</v>
      </c>
    </row>
    <row r="7" spans="1:11" s="1" customFormat="1" ht="16.5" thickBot="1" x14ac:dyDescent="0.3">
      <c r="A7" s="3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12">
        <f>SUM(K6:K6)</f>
        <v>43600</v>
      </c>
    </row>
    <row r="8" spans="1:11" s="1" customFormat="1" ht="15.75" x14ac:dyDescent="0.25"/>
    <row r="9" spans="1:11" s="1" customFormat="1" ht="34.5" customHeight="1" x14ac:dyDescent="0.25">
      <c r="A9" s="34" t="s">
        <v>9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s="1" customFormat="1" ht="15.75" x14ac:dyDescent="0.25">
      <c r="A10" s="4" t="s">
        <v>10</v>
      </c>
    </row>
    <row r="11" spans="1:11" s="1" customFormat="1" ht="43.5" customHeight="1" x14ac:dyDescent="0.25">
      <c r="A11" s="4"/>
    </row>
    <row r="12" spans="1:11" s="1" customFormat="1" ht="15.75" x14ac:dyDescent="0.25">
      <c r="A12" s="4" t="s">
        <v>17</v>
      </c>
    </row>
    <row r="13" spans="1:11" s="1" customFormat="1" ht="15.75" x14ac:dyDescent="0.25">
      <c r="A13" s="4"/>
      <c r="B13" s="4" t="s">
        <v>11</v>
      </c>
    </row>
    <row r="14" spans="1:11" s="1" customFormat="1" ht="48" customHeight="1" x14ac:dyDescent="0.25">
      <c r="A14" s="4"/>
      <c r="C14" s="4" t="s">
        <v>12</v>
      </c>
    </row>
    <row r="15" spans="1:11" s="1" customFormat="1" ht="15.75" x14ac:dyDescent="0.25">
      <c r="A15" s="4"/>
      <c r="B15" s="4" t="s">
        <v>13</v>
      </c>
      <c r="C15" s="4"/>
    </row>
    <row r="16" spans="1:11" s="1" customFormat="1" ht="15.75" x14ac:dyDescent="0.25">
      <c r="A16" s="4"/>
      <c r="B16" s="4" t="s">
        <v>14</v>
      </c>
      <c r="C16" s="4"/>
    </row>
    <row r="17" spans="1:11" s="1" customFormat="1" ht="15.75" x14ac:dyDescent="0.25">
      <c r="A17" s="4"/>
      <c r="B17" s="4" t="s">
        <v>15</v>
      </c>
      <c r="C17" s="4"/>
    </row>
    <row r="18" spans="1:11" s="1" customFormat="1" ht="15.75" x14ac:dyDescent="0.25">
      <c r="A18" s="4"/>
      <c r="B18" s="4"/>
      <c r="C18" s="4"/>
    </row>
    <row r="19" spans="1:11" s="1" customFormat="1" ht="15.75" x14ac:dyDescent="0.25">
      <c r="A19" s="4"/>
      <c r="B19" s="39" t="s">
        <v>16</v>
      </c>
      <c r="C19" s="39"/>
      <c r="D19" s="39"/>
      <c r="E19" s="39"/>
      <c r="F19" s="39"/>
      <c r="G19" s="39"/>
      <c r="H19" s="39"/>
      <c r="I19" s="39"/>
      <c r="J19" s="39"/>
      <c r="K19" s="39"/>
    </row>
    <row r="20" spans="1:11" s="1" customFormat="1" ht="48" customHeight="1" x14ac:dyDescent="0.25">
      <c r="A20" s="8"/>
      <c r="B20" s="34" t="s">
        <v>21</v>
      </c>
      <c r="C20" s="34"/>
      <c r="D20" s="34"/>
      <c r="E20" s="34"/>
      <c r="F20" s="34"/>
      <c r="G20" s="34"/>
      <c r="H20" s="34"/>
      <c r="I20" s="34"/>
      <c r="J20" s="34"/>
      <c r="K20" s="34"/>
    </row>
    <row r="21" spans="1:11" s="1" customFormat="1" ht="34.5" customHeight="1" x14ac:dyDescent="0.25">
      <c r="B21" s="33" t="s">
        <v>27</v>
      </c>
      <c r="C21" s="33"/>
      <c r="D21" s="33"/>
      <c r="E21" s="33"/>
      <c r="F21" s="33"/>
      <c r="G21" s="33"/>
      <c r="H21" s="33"/>
      <c r="I21" s="33"/>
      <c r="J21" s="33"/>
      <c r="K21" s="33"/>
    </row>
    <row r="22" spans="1:11" s="1" customFormat="1" ht="15.75" customHeight="1" x14ac:dyDescent="0.25">
      <c r="A22" s="5"/>
      <c r="B22" s="32" t="s">
        <v>19</v>
      </c>
      <c r="C22" s="32"/>
      <c r="D22" s="32"/>
      <c r="E22" s="32"/>
      <c r="F22" s="32"/>
      <c r="G22" s="32"/>
      <c r="H22" s="32"/>
      <c r="I22" s="32"/>
      <c r="J22" s="32"/>
      <c r="K22" s="5"/>
    </row>
    <row r="23" spans="1:11" s="1" customFormat="1" ht="15.75" x14ac:dyDescent="0.25">
      <c r="B23" s="9" t="s">
        <v>28</v>
      </c>
      <c r="C23" s="29"/>
      <c r="D23" s="29"/>
      <c r="E23" s="29"/>
      <c r="F23" s="29"/>
      <c r="G23" s="29"/>
      <c r="H23" s="29"/>
      <c r="I23" s="29"/>
      <c r="J23" s="29"/>
      <c r="K23" s="6"/>
    </row>
    <row r="24" spans="1:11" s="1" customFormat="1" ht="15.7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9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idden="1" x14ac:dyDescent="0.2"/>
    <row r="30" spans="1:11" hidden="1" x14ac:dyDescent="0.2"/>
    <row r="31" spans="1:11" hidden="1" x14ac:dyDescent="0.2"/>
    <row r="32" spans="1:11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</sheetData>
  <mergeCells count="8">
    <mergeCell ref="C2:I2"/>
    <mergeCell ref="B22:J22"/>
    <mergeCell ref="B21:K21"/>
    <mergeCell ref="B20:K20"/>
    <mergeCell ref="A7:J7"/>
    <mergeCell ref="A3:K3"/>
    <mergeCell ref="A9:K9"/>
    <mergeCell ref="B19:K19"/>
  </mergeCells>
  <conditionalFormatting sqref="H6">
    <cfRule type="cellIs" dxfId="0" priority="1" operator="greaterThanOrEqual">
      <formula>33</formula>
    </cfRule>
  </conditionalFormatting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просто НМЦК</vt:lpstr>
      <vt:lpstr>'просто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Специалист отдела закупок</cp:lastModifiedBy>
  <cp:lastPrinted>2024-04-02T08:20:13Z</cp:lastPrinted>
  <dcterms:created xsi:type="dcterms:W3CDTF">1996-10-08T23:32:33Z</dcterms:created>
  <dcterms:modified xsi:type="dcterms:W3CDTF">2026-06-05T06:17:59Z</dcterms:modified>
</cp:coreProperties>
</file>