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00"/>
  </bookViews>
  <sheets>
    <sheet name="Лист1" sheetId="1" r:id="rId1"/>
  </sheets>
  <definedNames>
    <definedName name="_xlnm.Print_Area" localSheetId="0">Лист1!$A$1:$N$9</definedName>
  </definedNames>
  <calcPr calcId="162913"/>
</workbook>
</file>

<file path=xl/calcChain.xml><?xml version="1.0" encoding="utf-8"?>
<calcChain xmlns="http://schemas.openxmlformats.org/spreadsheetml/2006/main">
  <c r="H4" i="1" l="1"/>
  <c r="K4" i="1" l="1"/>
  <c r="I4" i="1"/>
  <c r="J4" i="1" s="1"/>
  <c r="L4" i="1" l="1"/>
  <c r="M4" i="1" s="1"/>
  <c r="N4" i="1" l="1"/>
  <c r="N5" i="1" s="1"/>
</calcChain>
</file>

<file path=xl/sharedStrings.xml><?xml version="1.0" encoding="utf-8"?>
<sst xmlns="http://schemas.openxmlformats.org/spreadsheetml/2006/main" count="26" uniqueCount="26">
  <si>
    <t>№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</si>
  <si>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</si>
  <si>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</si>
  <si>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</si>
  <si>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Н(М)ЦК**</t>
  </si>
  <si>
    <t>Н(М)ЦК определяемая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</si>
  <si>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</si>
  <si>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</si>
  <si>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</si>
  <si>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</si>
  <si>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</si>
  <si>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</si>
  <si>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контракта с учетом округления цены за единицу (руб.)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</si>
  <si>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</si>
  <si>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Поставцик №1           </t>
  </si>
  <si>
    <t xml:space="preserve">Поставцик№2           </t>
  </si>
  <si>
    <r>
      <t xml:space="preserve">Поставцик №3          </t>
    </r>
    <r>
      <rPr>
        <b/>
        <sz val="12"/>
        <color indexed="10"/>
        <rFont val="Times New Roman"/>
        <family val="1"/>
        <charset val="204"/>
      </rPr>
      <t xml:space="preserve"> </t>
    </r>
  </si>
  <si>
    <r>
      <t>В результате проведенного мониторинга, наименьшую цену договора предложил поставщик № 1.</t>
    </r>
    <r>
      <rPr>
        <sz val="14"/>
        <color indexed="8"/>
        <rFont val="Times New Roman"/>
        <family val="1"/>
        <charset val="204"/>
      </rPr>
      <t xml:space="preserve">
Информация о валюте, используемой для формирования цены договора и расчетов с поставщиком: Валютой, используемой для формирования цены договора и расчетов с поставщиком, является российский рубль.
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</si>
  <si>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договора, заключаемого с единственным поставщиком (подрядчиком, исполнителем)"
 </t>
  </si>
  <si>
    <t>шт</t>
  </si>
  <si>
    <t>Обоснование начальной (максимальной) цены контракта</t>
  </si>
  <si>
    <t>Наименование предмета товара (услуги)</t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</si>
  <si>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</si>
  <si>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Дрель электрическая безударная с реверсом и регулировкой скорости</t>
  </si>
  <si>
    <t xml:space="preserve">          Ст. инжененр ОМТО УППиСП      капитан внутренней службы ________________М.А. Бурханова</t>
  </si>
  <si>
    <t xml:space="preserve">Главный экономист
 ______________ внутренней службы                               __________________А.А. Шитлина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</si>
</sst>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44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2" fontId="10" fillId="0" borderId="0" xfId="0" applyNumberFormat="1" applyFont="1" applyAlignment="1">
      <alignment vertical="center"/>
    </xf>
    <xf numFmtId="0" fontId="14" fillId="0" borderId="0" xfId="0" applyFont="1" applyAlignment="1">
      <alignment horizontal="justify" vertical="distributed" wrapText="1"/>
    </xf>
    <xf numFmtId="0" fontId="13" fillId="0" borderId="0" xfId="0" applyFont="1"/>
    <xf numFmtId="0" fontId="13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wrapText="1"/>
      <protection locked="0"/>
    </xf>
    <xf numFmtId="165" fontId="13" fillId="0" borderId="0" xfId="0" applyNumberFormat="1" applyFont="1" applyFill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wrapText="1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" fillId="0" borderId="0" xfId="0" applyFont="1" applyAlignment="1"/>
    <xf numFmtId="0" fontId="13" fillId="0" borderId="0" xfId="0" applyFont="1" applyAlignment="1">
      <alignment horizontal="left"/>
    </xf>
    <xf numFmtId="43" fontId="8" fillId="0" borderId="1" xfId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justify" vertical="distributed" wrapText="1"/>
    </xf>
    <xf numFmtId="0" fontId="1" fillId="0" borderId="0" xfId="0" applyFont="1" applyAlignment="1">
      <alignment horizontal="left"/>
    </xf>
    <xf numFmtId="0" fontId="13" fillId="0" borderId="0" xfId="0" applyFont="1" applyAlignment="1" applyProtection="1">
      <alignment horizontal="center" vertical="top" wrapText="1"/>
      <protection locked="0"/>
    </xf>
    <xf numFmtId="164" fontId="11" fillId="0" borderId="8" xfId="0" applyNumberFormat="1" applyFont="1" applyBorder="1" applyAlignment="1">
      <alignment horizontal="left" vertical="center"/>
    </xf>
    <xf numFmtId="0" fontId="13" fillId="0" borderId="0" xfId="0" applyFont="1" applyBorder="1" applyAlignment="1">
      <alignment vertical="distributed" wrapText="1"/>
    </xf>
    <xf numFmtId="0" fontId="3" fillId="0" borderId="0" xfId="0" applyFont="1" applyAlignment="1">
      <alignment vertical="distributed" wrapText="1"/>
    </xf>
    <xf numFmtId="0" fontId="1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0" xfId="0" applyFont="1" applyAlignment="1">
      <alignment horizontal="center" vertical="distributed" wrapText="1"/>
    </xf>
    <xf numFmtId="0" fontId="14" fillId="0" borderId="0" xfId="0" applyFont="1" applyAlignment="1">
      <alignment horizontal="center" vertical="distributed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</xdr:row>
      <xdr:rowOff>1228725</xdr:rowOff>
    </xdr:from>
    <xdr:to>
      <xdr:col>10</xdr:col>
      <xdr:colOff>19050</xdr:colOff>
      <xdr:row>2</xdr:row>
      <xdr:rowOff>1581150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96175" y="1666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48425" y="13620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2</xdr:row>
      <xdr:rowOff>2038350</xdr:rowOff>
    </xdr:from>
    <xdr:to>
      <xdr:col>10</xdr:col>
      <xdr:colOff>1504950</xdr:colOff>
      <xdr:row>2</xdr:row>
      <xdr:rowOff>2505075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429625" y="2476500"/>
          <a:ext cx="14859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219075</xdr:colOff>
      <xdr:row>2</xdr:row>
      <xdr:rowOff>1762125</xdr:rowOff>
    </xdr:from>
    <xdr:to>
      <xdr:col>10</xdr:col>
      <xdr:colOff>371475</xdr:colOff>
      <xdr:row>2</xdr:row>
      <xdr:rowOff>1990725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8629650" y="22002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1"/>
  <sheetViews>
    <sheetView tabSelected="1" zoomScale="86" zoomScaleSheetLayoutView="86" workbookViewId="0">
      <selection activeCell="J16" sqref="J16"/>
    </sheetView>
  </sheetViews>
  <sheetFormatPr defaultRowHeight="15" x14ac:dyDescent="0.25"/>
  <cols>
    <col min="1" max="1" width="3.140625" customWidth="1"/>
    <col min="2" max="2" width="26.28515625" customWidth="1"/>
    <col min="3" max="3" width="5.85546875" customWidth="1"/>
    <col min="4" max="4" width="8.140625" customWidth="1"/>
    <col min="5" max="5" width="13.5703125" customWidth="1"/>
    <col min="6" max="6" width="12.85546875" customWidth="1"/>
    <col min="7" max="7" width="12.5703125" customWidth="1"/>
    <col min="8" max="8" width="15.5703125" customWidth="1"/>
    <col min="9" max="9" width="15.42578125" customWidth="1"/>
    <col min="10" max="10" width="14.28515625" customWidth="1"/>
    <col min="11" max="11" width="22.7109375" customWidth="1"/>
    <col min="12" max="12" width="12.42578125" customWidth="1"/>
    <col min="13" max="13" width="12" customWidth="1"/>
    <col min="14" max="14" width="16.42578125" customWidth="1"/>
  </cols>
  <sheetData>
    <row r="1" spans="1:14" ht="18.75" x14ac:dyDescent="0.25">
      <c r="A1" s="25" t="s">
        <v>20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5">
      <c r="A2" s="26" t="s">
        <v>0</v>
      </c>
      <c r="B2" s="26" t="s">
        <v>21</v>
      </c>
      <c r="C2" s="27" t="s">
        <v>1</v>
      </c>
      <c r="D2" s="27" t="s">
        <v>2</v>
      </c>
      <c r="E2" s="29" t="s">
        <v>3</v>
      </c>
      <c r="F2" s="30"/>
      <c r="G2" s="31"/>
      <c r="H2" s="32" t="s">
        <v>4</v>
      </c>
      <c r="I2" s="32"/>
      <c r="J2" s="32"/>
      <c r="K2" s="33" t="s">
        <v>5</v>
      </c>
      <c r="L2" s="33"/>
      <c r="M2" s="33"/>
      <c r="N2" s="33"/>
    </row>
    <row r="3" spans="1:14" ht="179.25" x14ac:dyDescent="0.25">
      <c r="A3" s="26"/>
      <c r="B3" s="26"/>
      <c r="C3" s="28"/>
      <c r="D3" s="28"/>
      <c r="E3" s="1" t="s">
        <v>14</v>
      </c>
      <c r="F3" s="1" t="s">
        <v>15</v>
      </c>
      <c r="G3" s="1" t="s">
        <v>16</v>
      </c>
      <c r="H3" s="1" t="s">
        <v>6</v>
      </c>
      <c r="I3" s="1" t="s">
        <v>7</v>
      </c>
      <c r="J3" s="2" t="s">
        <v>8</v>
      </c>
      <c r="K3" s="3" t="s">
        <v>9</v>
      </c>
      <c r="L3" s="4" t="s">
        <v>10</v>
      </c>
      <c r="M3" s="4" t="s">
        <v>11</v>
      </c>
      <c r="N3" s="4" t="s">
        <v>12</v>
      </c>
    </row>
    <row r="4" spans="1:14" ht="64.5" customHeight="1" x14ac:dyDescent="0.25">
      <c r="A4" s="5">
        <v>1</v>
      </c>
      <c r="B4" s="6" t="s">
        <v>23</v>
      </c>
      <c r="C4" s="7" t="s">
        <v>19</v>
      </c>
      <c r="D4" s="7">
        <v>2</v>
      </c>
      <c r="E4" s="23">
        <v>7100</v>
      </c>
      <c r="F4" s="9">
        <v>10323.030000000001</v>
      </c>
      <c r="G4" s="8">
        <v>11970</v>
      </c>
      <c r="H4" s="8">
        <f>AVERAGE(E4:G4)</f>
        <v>9797.6766666666663</v>
      </c>
      <c r="I4" s="10">
        <f>SQRT(((SUM((POWER(G4-H4,2)),(POWER(F4-H4,2)),(POWER(E4-H4,2)))/(COLUMNS(E4:G4)-1))))</f>
        <v>2477.1399019097275</v>
      </c>
      <c r="J4" s="24">
        <f>I4/H4*100</f>
        <v>25.282931721327074</v>
      </c>
      <c r="K4" s="8">
        <f>((D4/3)*(SUM(E4:G4)))</f>
        <v>19595.353333333333</v>
      </c>
      <c r="L4" s="11">
        <f>K4/D4</f>
        <v>9797.6766666666663</v>
      </c>
      <c r="M4" s="11">
        <f>ROUNDDOWN(L4,2)</f>
        <v>9797.67</v>
      </c>
      <c r="N4" s="11">
        <f>M4*D4</f>
        <v>19595.34</v>
      </c>
    </row>
    <row r="5" spans="1:14" ht="18.75" x14ac:dyDescent="0.25">
      <c r="A5" s="37" t="s">
        <v>22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12"/>
      <c r="N5" s="13">
        <f>SUM(N4:N4)</f>
        <v>19595.34</v>
      </c>
    </row>
    <row r="6" spans="1:14" ht="60.75" customHeight="1" x14ac:dyDescent="0.25">
      <c r="A6" s="38" t="s">
        <v>18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</row>
    <row r="7" spans="1:14" ht="41.25" customHeight="1" x14ac:dyDescent="0.25">
      <c r="A7" s="34" t="s">
        <v>13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 ht="65.25" customHeight="1" x14ac:dyDescent="0.25">
      <c r="A8" s="40" t="s">
        <v>17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</row>
    <row r="9" spans="1:14" ht="60.75" customHeight="1" x14ac:dyDescent="0.25">
      <c r="A9" s="14"/>
      <c r="B9" s="42" t="s">
        <v>24</v>
      </c>
      <c r="C9" s="42"/>
      <c r="D9" s="42"/>
      <c r="E9" s="42"/>
      <c r="F9" s="14"/>
      <c r="G9" s="14"/>
      <c r="H9" s="14"/>
      <c r="I9" s="42" t="s">
        <v>25</v>
      </c>
      <c r="J9" s="43"/>
      <c r="K9" s="43"/>
      <c r="L9" s="14"/>
      <c r="M9" s="14"/>
      <c r="N9" s="14"/>
    </row>
    <row r="10" spans="1:14" ht="11.25" customHeight="1" x14ac:dyDescent="0.25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</row>
    <row r="11" spans="1:14" ht="9.75" customHeight="1" x14ac:dyDescent="0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</row>
    <row r="12" spans="1:14" ht="12.75" customHeight="1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ht="7.5" customHeight="1" x14ac:dyDescent="0.25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</row>
    <row r="14" spans="1:14" ht="12" customHeight="1" x14ac:dyDescent="0.3">
      <c r="A14" s="35"/>
      <c r="B14" s="3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8.75" x14ac:dyDescent="0.3">
      <c r="A15" s="16"/>
      <c r="B15" s="16"/>
      <c r="C15" s="16"/>
      <c r="D15" s="15"/>
      <c r="E15" s="17"/>
      <c r="F15" s="18"/>
      <c r="G15" s="19"/>
      <c r="H15" s="20"/>
      <c r="I15" s="20"/>
      <c r="J15" s="20"/>
      <c r="K15" s="20"/>
      <c r="L15" s="20"/>
      <c r="M15" s="20"/>
      <c r="N15" s="20"/>
    </row>
    <row r="16" spans="1:14" ht="18.75" x14ac:dyDescent="0.3">
      <c r="A16" s="16"/>
      <c r="B16" s="36"/>
      <c r="C16" s="36"/>
      <c r="D16" s="36"/>
      <c r="E16" s="36"/>
      <c r="F16" s="18"/>
      <c r="G16" s="19"/>
      <c r="H16" s="20"/>
      <c r="I16" s="20"/>
      <c r="J16" s="20"/>
      <c r="K16" s="20"/>
      <c r="L16" s="20"/>
      <c r="M16" s="20"/>
      <c r="N16" s="20"/>
    </row>
    <row r="17" spans="1:14" ht="18.75" x14ac:dyDescent="0.3">
      <c r="A17" s="21"/>
      <c r="B17" s="21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8.75" x14ac:dyDescent="0.3">
      <c r="A18" s="22"/>
      <c r="B18" s="22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8.75" x14ac:dyDescent="0.3">
      <c r="A19" s="22"/>
      <c r="B19" s="22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8.75" x14ac:dyDescent="0.3">
      <c r="A20" s="22"/>
      <c r="B20" s="22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8.75" x14ac:dyDescent="0.3">
      <c r="A21" s="22"/>
      <c r="B21" s="22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</sheetData>
  <mergeCells count="19">
    <mergeCell ref="A13:N13"/>
    <mergeCell ref="A14:B14"/>
    <mergeCell ref="B16:E16"/>
    <mergeCell ref="A5:L5"/>
    <mergeCell ref="A6:N6"/>
    <mergeCell ref="A7:N7"/>
    <mergeCell ref="A8:N8"/>
    <mergeCell ref="A10:N10"/>
    <mergeCell ref="A11:N11"/>
    <mergeCell ref="I9:K9"/>
    <mergeCell ref="B9:E9"/>
    <mergeCell ref="A1:N1"/>
    <mergeCell ref="A2:A3"/>
    <mergeCell ref="B2:B3"/>
    <mergeCell ref="C2:C3"/>
    <mergeCell ref="D2:D3"/>
    <mergeCell ref="E2:G2"/>
    <mergeCell ref="H2:J2"/>
    <mergeCell ref="K2:N2"/>
  </mergeCells>
  <phoneticPr fontId="0" type="noConversion"/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Виктория</cp:lastModifiedBy>
  <cp:lastPrinted>2026-07-13T03:45:21Z</cp:lastPrinted>
  <dcterms:created xsi:type="dcterms:W3CDTF">2021-06-11T10:51:32Z</dcterms:created>
  <dcterms:modified xsi:type="dcterms:W3CDTF">2026-08-12T07:46:41Z</dcterms:modified>
</cp:coreProperties>
</file>