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Лист1!$A$1:$L$24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J10"/>
  <c r="L10" s="1"/>
  <c r="K10" l="1"/>
</calcChain>
</file>

<file path=xl/sharedStrings.xml><?xml version="1.0" encoding="utf-8"?>
<sst xmlns="http://schemas.openxmlformats.org/spreadsheetml/2006/main" count="18" uniqueCount="18">
  <si>
    <t>Определение НМЦК методом сопоставимых рыночных цен (анализа рынка)</t>
  </si>
  <si>
    <t>Приказ Минэкономразвития России от 20.10.2013 г. № 567</t>
  </si>
  <si>
    <t>Обоснование начальной максимальной цены контракта</t>
  </si>
  <si>
    <t>№ п/п</t>
  </si>
  <si>
    <t>Наименование предмета контракта/каталожный номер</t>
  </si>
  <si>
    <t>Единица измерения</t>
  </si>
  <si>
    <t>Кол-во товара, работ, услуг, ед.</t>
  </si>
  <si>
    <t>Поставщик№ 1, руб.</t>
  </si>
  <si>
    <t>Поставщик№ 2, руб.</t>
  </si>
  <si>
    <t>Поставщик№ 3, руб.</t>
  </si>
  <si>
    <t>Среднее квадратичное значение</t>
  </si>
  <si>
    <t>Средняя цена за единицу, руб</t>
  </si>
  <si>
    <t>Коэффициент вариации цен, (%)</t>
  </si>
  <si>
    <t>НМЦК с учетом округления вниз до сотых, руб.</t>
  </si>
  <si>
    <t>усл</t>
  </si>
  <si>
    <t>ТО с перезарядкой ОП-4</t>
  </si>
  <si>
    <t>Ст. инспектор</t>
  </si>
  <si>
    <t>Е. Мазинов</t>
  </si>
</sst>
</file>

<file path=xl/styles.xml><?xml version="1.0" encoding="utf-8"?>
<styleSheet xmlns="http://schemas.openxmlformats.org/spreadsheetml/2006/main">
  <fonts count="5"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/>
    <xf numFmtId="0" fontId="1" fillId="0" borderId="0" xfId="0" applyNumberFormat="1" applyFont="1" applyAlignment="1"/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6" xfId="0" applyBorder="1"/>
    <xf numFmtId="0" fontId="3" fillId="0" borderId="6" xfId="0" applyNumberFormat="1" applyFont="1" applyFill="1" applyBorder="1" applyAlignment="1">
      <alignment horizontal="center" vertical="center"/>
    </xf>
    <xf numFmtId="4" fontId="0" fillId="0" borderId="6" xfId="0" applyNumberFormat="1" applyBorder="1"/>
    <xf numFmtId="0" fontId="0" fillId="0" borderId="0" xfId="0" applyBorder="1" applyAlignment="1">
      <alignment horizontal="left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zoomScale="75" zoomScaleNormal="75" zoomScaleSheetLayoutView="75" workbookViewId="0">
      <selection activeCell="G25" sqref="G25"/>
    </sheetView>
  </sheetViews>
  <sheetFormatPr defaultColWidth="11.5703125" defaultRowHeight="12.75"/>
  <cols>
    <col min="1" max="1" width="6.28515625" customWidth="1"/>
    <col min="2" max="2" width="11.140625" customWidth="1"/>
    <col min="3" max="3" width="9" customWidth="1"/>
    <col min="4" max="4" width="15" customWidth="1"/>
    <col min="5" max="5" width="12.7109375" customWidth="1"/>
    <col min="6" max="7" width="20.140625" customWidth="1"/>
    <col min="8" max="8" width="21.42578125" customWidth="1"/>
    <col min="9" max="9" width="17.7109375" customWidth="1"/>
    <col min="10" max="10" width="20.140625" customWidth="1"/>
    <col min="11" max="11" width="16.7109375" customWidth="1"/>
    <col min="12" max="12" width="18" customWidth="1"/>
    <col min="13" max="253" width="9.140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>
      <c r="A3" s="2" t="s">
        <v>0</v>
      </c>
      <c r="B3" s="2"/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 ht="15">
      <c r="A4" s="3" t="s">
        <v>1</v>
      </c>
      <c r="B4" s="3"/>
      <c r="C4" s="3"/>
      <c r="D4" s="3"/>
      <c r="E4" s="1"/>
      <c r="F4" s="1"/>
      <c r="G4" s="1"/>
      <c r="H4" s="1"/>
      <c r="I4" s="1"/>
      <c r="J4" s="1"/>
      <c r="K4" s="1"/>
      <c r="L4" s="1"/>
    </row>
    <row r="5" spans="1:12" ht="42.75" customHeight="1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6" customFormat="1" ht="113.25" customHeight="1">
      <c r="A7" s="4" t="s">
        <v>3</v>
      </c>
      <c r="B7" s="22" t="s">
        <v>4</v>
      </c>
      <c r="C7" s="22"/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5" t="s">
        <v>10</v>
      </c>
      <c r="J7" s="4" t="s">
        <v>11</v>
      </c>
      <c r="K7" s="4" t="s">
        <v>12</v>
      </c>
      <c r="L7" s="4" t="s">
        <v>13</v>
      </c>
    </row>
    <row r="8" spans="1:12" ht="16.5" customHeight="1">
      <c r="A8" s="7">
        <v>1</v>
      </c>
      <c r="B8" s="23">
        <v>2</v>
      </c>
      <c r="C8" s="23"/>
      <c r="D8" s="7">
        <v>3</v>
      </c>
      <c r="E8" s="7">
        <v>4</v>
      </c>
      <c r="F8" s="7">
        <v>5</v>
      </c>
      <c r="G8" s="7">
        <v>6</v>
      </c>
      <c r="H8" s="7"/>
      <c r="I8" s="7">
        <v>9</v>
      </c>
      <c r="J8" s="7">
        <v>10</v>
      </c>
      <c r="K8" s="7">
        <v>11</v>
      </c>
      <c r="L8" s="7">
        <v>12</v>
      </c>
    </row>
    <row r="9" spans="1:12" ht="1.5" customHeight="1">
      <c r="A9" s="23"/>
      <c r="B9" s="23"/>
      <c r="C9" s="23"/>
      <c r="D9" s="23"/>
      <c r="E9" s="23"/>
      <c r="F9" s="23"/>
      <c r="G9" s="23"/>
      <c r="H9" s="24"/>
      <c r="I9" s="23"/>
      <c r="J9" s="23"/>
      <c r="K9" s="24"/>
      <c r="L9" s="24"/>
    </row>
    <row r="10" spans="1:12" ht="56.25" customHeight="1">
      <c r="A10" s="7">
        <v>1</v>
      </c>
      <c r="B10" s="25" t="s">
        <v>15</v>
      </c>
      <c r="C10" s="25"/>
      <c r="D10" s="4" t="s">
        <v>14</v>
      </c>
      <c r="E10" s="7">
        <v>210</v>
      </c>
      <c r="F10" s="11">
        <v>295</v>
      </c>
      <c r="G10" s="12">
        <v>305</v>
      </c>
      <c r="H10" s="13">
        <v>380</v>
      </c>
      <c r="I10" s="14">
        <f>STDEV(F10:H10)</f>
        <v>46.46</v>
      </c>
      <c r="J10" s="12">
        <f>AVERAGE(F10:H10)</f>
        <v>326.67</v>
      </c>
      <c r="K10" s="13">
        <f>(I10/J10)*100</f>
        <v>14.22</v>
      </c>
      <c r="L10" s="13">
        <f>E10*J10</f>
        <v>68600.7</v>
      </c>
    </row>
    <row r="11" spans="1:12" ht="18">
      <c r="B11" s="8"/>
      <c r="G11" s="10"/>
      <c r="H11" s="10"/>
      <c r="J11" s="15"/>
      <c r="K11" s="16"/>
      <c r="L11" s="17"/>
    </row>
    <row r="12" spans="1:12" ht="18">
      <c r="C12" s="8"/>
      <c r="D12" s="8"/>
      <c r="E12" s="8"/>
      <c r="F12" s="20"/>
      <c r="G12" s="20"/>
      <c r="H12" s="9"/>
    </row>
    <row r="15" spans="1:12" ht="18">
      <c r="C15" s="19" t="s">
        <v>16</v>
      </c>
      <c r="F15" s="19" t="s">
        <v>17</v>
      </c>
    </row>
    <row r="48" spans="2:2">
      <c r="B48" s="18"/>
    </row>
    <row r="49" ht="18" customHeight="1"/>
  </sheetData>
  <sheetProtection selectLockedCells="1" selectUnlockedCells="1"/>
  <mergeCells count="6">
    <mergeCell ref="F12:G12"/>
    <mergeCell ref="A5:L5"/>
    <mergeCell ref="B7:C7"/>
    <mergeCell ref="B8:C8"/>
    <mergeCell ref="A9:L9"/>
    <mergeCell ref="B10:C10"/>
  </mergeCells>
  <pageMargins left="0.74791666666666667" right="0.74791666666666667" top="0.98402777777777772" bottom="0.98402777777777772" header="0.51180555555555551" footer="0.51180555555555551"/>
  <pageSetup paperSize="9" scale="70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</dc:creator>
  <cp:lastModifiedBy>ZakupkiKBO</cp:lastModifiedBy>
  <cp:lastPrinted>2024-02-20T07:15:16Z</cp:lastPrinted>
  <dcterms:created xsi:type="dcterms:W3CDTF">2017-03-15T08:26:02Z</dcterms:created>
  <dcterms:modified xsi:type="dcterms:W3CDTF">2026-05-25T07:00:02Z</dcterms:modified>
</cp:coreProperties>
</file>