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OLE_LINK10" localSheetId="0">Лист1!$B$13</definedName>
    <definedName name="_xlnm.Print_Area" localSheetId="0">Лист1!$A$1:$P$19</definedName>
  </definedNames>
  <calcPr calcId="124519"/>
</workbook>
</file>

<file path=xl/calcChain.xml><?xml version="1.0" encoding="utf-8"?>
<calcChain xmlns="http://schemas.openxmlformats.org/spreadsheetml/2006/main">
  <c r="P13" i="1"/>
  <c r="N12"/>
  <c r="F12"/>
  <c r="G12" s="1"/>
  <c r="M12" l="1"/>
  <c r="H12" l="1"/>
  <c r="I12" s="1"/>
  <c r="J12" s="1"/>
  <c r="P12"/>
</calcChain>
</file>

<file path=xl/sharedStrings.xml><?xml version="1.0" encoding="utf-8"?>
<sst xmlns="http://schemas.openxmlformats.org/spreadsheetml/2006/main" count="28" uniqueCount="28">
  <si>
    <t>Наименование товара</t>
  </si>
  <si>
    <t>&lt;ц&gt; -- средняя арифметическая величина цены единицы товара, работы, услуги</t>
  </si>
  <si>
    <t>V - коэффициент вариации</t>
  </si>
  <si>
    <t>n - количество значений, используемых в расчете</t>
  </si>
  <si>
    <r>
      <t>ц</t>
    </r>
    <r>
      <rPr>
        <vertAlign val="subscript"/>
        <sz val="11"/>
        <color theme="1"/>
        <rFont val="Times New Roman"/>
        <family val="1"/>
        <charset val="204"/>
      </rPr>
      <t>i -</t>
    </r>
    <r>
      <rPr>
        <sz val="11"/>
        <color theme="1"/>
        <rFont val="Times New Roman"/>
        <family val="1"/>
        <charset val="204"/>
      </rPr>
      <t xml:space="preserve"> цена единицы товара, работы, услуги, указанная в источнике с номером i=1…3</t>
    </r>
  </si>
  <si>
    <t>где</t>
  </si>
  <si>
    <t>i = 1…3 - номер источника ценовой информации;</t>
  </si>
  <si>
    <r>
      <t xml:space="preserve">σ </t>
    </r>
    <r>
      <rPr>
        <b/>
        <sz val="11"/>
        <color theme="1"/>
        <rFont val="Times New Roman"/>
        <family val="1"/>
        <charset val="204"/>
      </rPr>
      <t>- среднее квадратичное отклонение</t>
    </r>
  </si>
  <si>
    <t>№ п/п</t>
  </si>
  <si>
    <t xml:space="preserve">Сумма цi </t>
  </si>
  <si>
    <r>
      <t xml:space="preserve">σ </t>
    </r>
    <r>
      <rPr>
        <b/>
        <sz val="11"/>
        <color theme="1"/>
        <rFont val="Times New Roman"/>
        <family val="1"/>
        <charset val="204"/>
      </rPr>
      <t>в квадрате</t>
    </r>
  </si>
  <si>
    <t>Работник контрактной службы:</t>
  </si>
  <si>
    <t xml:space="preserve">                        (должность)</t>
  </si>
  <si>
    <t xml:space="preserve">           (подпись/расшифровка подписи)</t>
  </si>
  <si>
    <t>Приложение № 1</t>
  </si>
  <si>
    <t>Сумма ТЗ</t>
  </si>
  <si>
    <t>НМЦД по каждой позиции товара (по формуле)</t>
  </si>
  <si>
    <t>k= 1 - количество (объем) закупаемого товара (работы, услуги)</t>
  </si>
  <si>
    <t>Расчет НМЦК по каждой позиции коммерческих предложений для составления сводного расчета</t>
  </si>
  <si>
    <t>__________________/Амиров О.Г./</t>
  </si>
  <si>
    <t>Начальник контрактной службы</t>
  </si>
  <si>
    <t>Цена за единицу услуг по коммерческому предложению № 1 (Ц1)</t>
  </si>
  <si>
    <t>Цена за единицу услуг по коммерческому предложению № 2 (Ц2)</t>
  </si>
  <si>
    <t>Цена за единицу услуг по коммерческому предложению № 3 (Ц3)</t>
  </si>
  <si>
    <t>НМЦК по каждой позиции услуг</t>
  </si>
  <si>
    <t>Кол-во услуг</t>
  </si>
  <si>
    <t>Сумма услуг руб</t>
  </si>
  <si>
    <t xml:space="preserve">Оказание автотранспортных услуг  по перевозке преподавателей и студентов 2 курса географического факультета СГУ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</si>
</sst>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2" fontId="0" fillId="2" borderId="0" xfId="0" applyNumberFormat="1" applyFill="1"/>
    <xf numFmtId="4" fontId="9" fillId="2" borderId="0" xfId="0" applyNumberFormat="1" applyFont="1" applyFill="1"/>
    <xf numFmtId="0" fontId="6" fillId="2" borderId="3" xfId="0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4" fontId="9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right"/>
    </xf>
    <xf numFmtId="0" fontId="9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161925</xdr:colOff>
      <xdr:row>4</xdr:row>
      <xdr:rowOff>161925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0955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4</xdr:col>
      <xdr:colOff>104775</xdr:colOff>
      <xdr:row>5</xdr:row>
      <xdr:rowOff>114300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381000"/>
          <a:ext cx="1676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5</xdr:col>
      <xdr:colOff>942975</xdr:colOff>
      <xdr:row>5</xdr:row>
      <xdr:rowOff>66675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86650" y="571500"/>
          <a:ext cx="9429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tabSelected="1" zoomScale="95" zoomScaleNormal="95" workbookViewId="0">
      <selection activeCell="R11" sqref="R11"/>
    </sheetView>
  </sheetViews>
  <sheetFormatPr defaultRowHeight="15"/>
  <cols>
    <col min="1" max="1" width="7" style="2" customWidth="1"/>
    <col min="2" max="2" width="30" style="1" customWidth="1"/>
    <col min="3" max="4" width="11.7109375" style="1" customWidth="1"/>
    <col min="5" max="5" width="11" style="1" customWidth="1"/>
    <col min="6" max="6" width="13.7109375" style="1" customWidth="1"/>
    <col min="7" max="7" width="14.28515625" style="1" customWidth="1"/>
    <col min="8" max="8" width="16.42578125" style="1" customWidth="1"/>
    <col min="9" max="9" width="10.5703125" style="1" customWidth="1"/>
    <col min="10" max="10" width="10.85546875" style="1" customWidth="1"/>
    <col min="11" max="11" width="8.42578125" style="1" customWidth="1"/>
    <col min="12" max="12" width="9.42578125" style="1" customWidth="1"/>
    <col min="13" max="13" width="0" style="1" hidden="1" customWidth="1"/>
    <col min="14" max="14" width="11.7109375" style="1" customWidth="1"/>
    <col min="15" max="15" width="10.28515625" style="1" customWidth="1"/>
    <col min="16" max="16" width="14.7109375" style="1" customWidth="1"/>
    <col min="17" max="17" width="9.140625" style="1"/>
    <col min="18" max="20" width="11.5703125" style="1" bestFit="1" customWidth="1"/>
    <col min="21" max="21" width="9.140625" style="1"/>
    <col min="22" max="23" width="11.5703125" style="1" bestFit="1" customWidth="1"/>
    <col min="24" max="24" width="12.85546875" style="1" customWidth="1"/>
    <col min="25" max="16384" width="9.140625" style="1"/>
  </cols>
  <sheetData>
    <row r="1" spans="1:24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24" ht="15.75">
      <c r="A2" s="29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5" spans="1:24" ht="27.75" customHeight="1"/>
    <row r="7" spans="1:24">
      <c r="B7" s="1" t="s">
        <v>5</v>
      </c>
    </row>
    <row r="8" spans="1:24" ht="30" customHeight="1">
      <c r="B8" s="32" t="s">
        <v>4</v>
      </c>
      <c r="C8" s="32"/>
      <c r="D8" s="32"/>
      <c r="E8" s="33"/>
    </row>
    <row r="9" spans="1:24">
      <c r="B9" s="31" t="s">
        <v>6</v>
      </c>
      <c r="C9" s="31"/>
      <c r="D9" s="31"/>
    </row>
    <row r="11" spans="1:24" ht="162.75" customHeight="1">
      <c r="A11" s="3" t="s">
        <v>8</v>
      </c>
      <c r="B11" s="4" t="s">
        <v>0</v>
      </c>
      <c r="C11" s="5" t="s">
        <v>21</v>
      </c>
      <c r="D11" s="5" t="s">
        <v>22</v>
      </c>
      <c r="E11" s="5" t="s">
        <v>23</v>
      </c>
      <c r="F11" s="5" t="s">
        <v>9</v>
      </c>
      <c r="G11" s="6" t="s">
        <v>1</v>
      </c>
      <c r="H11" s="7" t="s">
        <v>10</v>
      </c>
      <c r="I11" s="7" t="s">
        <v>7</v>
      </c>
      <c r="J11" s="6" t="s">
        <v>2</v>
      </c>
      <c r="K11" s="8" t="s">
        <v>17</v>
      </c>
      <c r="L11" s="8" t="s">
        <v>3</v>
      </c>
      <c r="M11" s="6" t="s">
        <v>16</v>
      </c>
      <c r="N11" s="17" t="s">
        <v>24</v>
      </c>
      <c r="O11" s="17" t="s">
        <v>25</v>
      </c>
      <c r="P11" s="6" t="s">
        <v>26</v>
      </c>
    </row>
    <row r="12" spans="1:24" ht="75">
      <c r="A12" s="9">
        <v>1</v>
      </c>
      <c r="B12" s="20" t="s">
        <v>27</v>
      </c>
      <c r="C12" s="18">
        <v>303600</v>
      </c>
      <c r="D12" s="10">
        <v>319000</v>
      </c>
      <c r="E12" s="10">
        <v>314200</v>
      </c>
      <c r="F12" s="11">
        <f>SUM(C12:E12)</f>
        <v>936800</v>
      </c>
      <c r="G12" s="11">
        <f>F12/L12</f>
        <v>312266.66666666669</v>
      </c>
      <c r="H12" s="11">
        <f>SUM((C12-G12)*(C12-G12)+(D12-G12)*(D12-G12)+(E12-G12)*(E12-G12))/(L12-1)</f>
        <v>62093333.333333328</v>
      </c>
      <c r="I12" s="11">
        <f>SQRT(H12)</f>
        <v>7879.9323178142422</v>
      </c>
      <c r="J12" s="11">
        <f>I12/G12*100</f>
        <v>2.5234625270540909</v>
      </c>
      <c r="K12" s="12">
        <v>1</v>
      </c>
      <c r="L12" s="12">
        <v>3</v>
      </c>
      <c r="M12" s="13">
        <f>K12/L12*SUM(C12:E12)</f>
        <v>312266.66666666663</v>
      </c>
      <c r="N12" s="11">
        <f>MIN(C12:E12)</f>
        <v>303600</v>
      </c>
      <c r="O12" s="20">
        <v>1</v>
      </c>
      <c r="P12" s="19">
        <f>N12*O12</f>
        <v>303600</v>
      </c>
      <c r="R12" s="14"/>
      <c r="S12" s="14"/>
      <c r="T12" s="14"/>
      <c r="V12" s="15"/>
      <c r="W12" s="15"/>
      <c r="X12" s="15"/>
    </row>
    <row r="13" spans="1:24">
      <c r="A13" s="21"/>
      <c r="B13" s="22"/>
      <c r="C13" s="16"/>
      <c r="D13" s="16"/>
      <c r="E13" s="16"/>
      <c r="F13" s="22"/>
      <c r="G13" s="22"/>
      <c r="H13" s="22"/>
      <c r="I13" s="22"/>
      <c r="J13" s="22"/>
      <c r="K13" s="22"/>
      <c r="L13" s="22"/>
      <c r="M13" s="22"/>
      <c r="N13" s="26" t="s">
        <v>15</v>
      </c>
      <c r="O13" s="26"/>
      <c r="P13" s="23">
        <f>SUM(P12)</f>
        <v>303600</v>
      </c>
    </row>
    <row r="14" spans="1:24" ht="15.75" customHeight="1">
      <c r="A14" s="28" t="s">
        <v>11</v>
      </c>
      <c r="B14" s="28"/>
      <c r="C14" s="28"/>
    </row>
    <row r="15" spans="1:24" ht="15.75" customHeight="1">
      <c r="A15" s="27" t="s">
        <v>20</v>
      </c>
      <c r="B15" s="27"/>
      <c r="C15" s="27"/>
    </row>
    <row r="16" spans="1:24" ht="15.75" customHeight="1">
      <c r="A16" s="24" t="s">
        <v>12</v>
      </c>
      <c r="B16" s="24"/>
      <c r="C16" s="24"/>
    </row>
    <row r="17" spans="1:3" ht="26.25" customHeight="1">
      <c r="A17" s="27" t="s">
        <v>19</v>
      </c>
      <c r="B17" s="27"/>
      <c r="C17" s="27"/>
    </row>
    <row r="18" spans="1:3" ht="17.25" customHeight="1">
      <c r="A18" s="24" t="s">
        <v>13</v>
      </c>
      <c r="B18" s="24"/>
      <c r="C18" s="24"/>
    </row>
  </sheetData>
  <mergeCells count="10">
    <mergeCell ref="A18:C18"/>
    <mergeCell ref="A1:P1"/>
    <mergeCell ref="N13:O13"/>
    <mergeCell ref="A15:C15"/>
    <mergeCell ref="A16:C16"/>
    <mergeCell ref="A17:C17"/>
    <mergeCell ref="A14:C14"/>
    <mergeCell ref="A2:P2"/>
    <mergeCell ref="B9:D9"/>
    <mergeCell ref="B8:E8"/>
  </mergeCells>
  <pageMargins left="0.23622047244094491" right="0.23622047244094491" top="0.74803149606299213" bottom="0.55118110236220474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Лист1!OLE_LINK10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2026-06-03T11:12:47Z</dcterms:modified>
</cp:coreProperties>
</file>