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B57E844-24A5-4075-9287-85870786498A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/>
</workbook>
</file>

<file path=xl/calcChain.xml><?xml version="1.0" encoding="utf-8"?>
<calcChain xmlns="http://schemas.openxmlformats.org/spreadsheetml/2006/main">
  <c r="L15" i="2" l="1"/>
  <c r="M15" i="2" s="1"/>
  <c r="N15" i="2" s="1"/>
  <c r="J15" i="2"/>
  <c r="K15" i="2" s="1"/>
  <c r="L14" i="2"/>
  <c r="M14" i="2" s="1"/>
  <c r="N14" i="2" s="1"/>
  <c r="J14" i="2"/>
  <c r="K14" i="2" s="1"/>
  <c r="L13" i="2"/>
  <c r="M13" i="2" s="1"/>
  <c r="N13" i="2" s="1"/>
  <c r="J13" i="2"/>
  <c r="K13" i="2" s="1"/>
  <c r="L12" i="2"/>
  <c r="M12" i="2" s="1"/>
  <c r="N12" i="2" s="1"/>
  <c r="J12" i="2"/>
  <c r="K12" i="2" s="1"/>
  <c r="L11" i="2"/>
  <c r="M11" i="2" s="1"/>
  <c r="N11" i="2" s="1"/>
  <c r="J11" i="2"/>
  <c r="K11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L16" i="2"/>
  <c r="M16" i="2" s="1"/>
  <c r="J16" i="2"/>
  <c r="K16" i="2" l="1"/>
  <c r="N16" i="2" l="1"/>
  <c r="N17" i="2" s="1"/>
  <c r="M18" i="2" s="1"/>
</calcChain>
</file>

<file path=xl/sharedStrings.xml><?xml version="1.0" encoding="utf-8"?>
<sst xmlns="http://schemas.openxmlformats.org/spreadsheetml/2006/main" count="54" uniqueCount="39">
  <si>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</si>
  <si>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</si>
  <si>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</si>
  <si>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</si>
  <si>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</si>
  <si>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</si>
  <si>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</si>
  <si>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</si>
  <si>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</si>
  <si>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</si>
  <si>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</si>
  <si>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</si>
  <si>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</si>
  <si>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</si>
  <si>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</si>
  <si>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</si>
  <si>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</si>
  <si>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</si>
  <si>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</si>
  <si>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</si>
  <si>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</si>
  <si>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</si>
  <si>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</si>
  <si>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</si>
  <si>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</si>
  <si>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Поставка товара</t>
  </si>
  <si>
    <t>шт.</t>
  </si>
  <si>
    <t>17.29.11.110</t>
  </si>
  <si>
    <t>(вх № 302)</t>
  </si>
  <si>
    <t>коммерческое предложение                         от 30.07.2026 г.</t>
  </si>
  <si>
    <t>Этикетка "СТОП! ЛП с высокой
степенью риска"</t>
  </si>
  <si>
    <t>Этикетка "СТОП! Медикаменты с
истекающим сроком годности"</t>
  </si>
  <si>
    <t>Этикетка "СТОП! Медикаменты
схожие по наименованию"</t>
  </si>
  <si>
    <t>Этикетка "СТОП! Медикаменты
схожие по упаковке"</t>
  </si>
  <si>
    <t>Этикетка "Термочувствительный
препарат"</t>
  </si>
  <si>
    <t>Знак "Осторожно. Биологическая
опасность (Инфекционные
вещества)" ( W 16 )</t>
  </si>
  <si>
    <t>коммерческое предложение                         от 31.07.2026 г.</t>
  </si>
  <si>
    <t>(вх № 103)</t>
  </si>
  <si>
    <t>(вх № 2111)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</si>
</sst>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8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 wrapText="1"/>
    </xf>
    <xf numFmtId="0" fontId="11" fillId="2" borderId="1" xfId="1" applyNumberFormat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10" xfId="3" xr:uid="{00000000-0005-0000-0000-000001000000}"/>
    <cellStyle name="Обычный 2 2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2"/>
  <sheetViews>
    <sheetView tabSelected="1" workbookViewId="0">
      <selection activeCell="K16" sqref="K16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8"/>
      <c r="P2" s="18"/>
    </row>
    <row r="3" spans="2:16" s="4" customFormat="1" ht="12.75" x14ac:dyDescent="0.25">
      <c r="B3" s="44" t="s">
        <v>1</v>
      </c>
      <c r="C3" s="44"/>
      <c r="D3" s="44"/>
      <c r="E3" s="45" t="s">
        <v>25</v>
      </c>
      <c r="F3" s="45"/>
      <c r="G3" s="45"/>
      <c r="H3" s="45"/>
      <c r="I3" s="45"/>
      <c r="J3" s="45"/>
      <c r="K3" s="45"/>
      <c r="L3" s="45"/>
      <c r="M3" s="45"/>
      <c r="N3" s="45"/>
      <c r="O3" s="19"/>
      <c r="P3" s="19"/>
    </row>
    <row r="4" spans="2:16" s="4" customFormat="1" ht="15.75" customHeight="1" x14ac:dyDescent="0.25">
      <c r="B4" s="44" t="s">
        <v>14</v>
      </c>
      <c r="C4" s="44"/>
      <c r="D4" s="44"/>
      <c r="E4" s="46" t="s">
        <v>16</v>
      </c>
      <c r="F4" s="46"/>
      <c r="G4" s="46"/>
      <c r="H4" s="46"/>
      <c r="I4" s="46"/>
      <c r="J4" s="46"/>
      <c r="K4" s="46"/>
      <c r="L4" s="46"/>
      <c r="M4" s="46"/>
      <c r="N4" s="46"/>
      <c r="O4" s="19"/>
      <c r="P4" s="19"/>
    </row>
    <row r="5" spans="2:16" s="4" customFormat="1" ht="12.75" x14ac:dyDescent="0.25">
      <c r="B5" s="44" t="s">
        <v>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19"/>
      <c r="P5" s="19"/>
    </row>
    <row r="6" spans="2:16" ht="15" customHeight="1" x14ac:dyDescent="0.25">
      <c r="B6" s="47" t="s">
        <v>3</v>
      </c>
      <c r="C6" s="47" t="s">
        <v>10</v>
      </c>
      <c r="D6" s="50" t="s">
        <v>21</v>
      </c>
      <c r="E6" s="53" t="s">
        <v>0</v>
      </c>
      <c r="F6" s="53" t="s">
        <v>4</v>
      </c>
      <c r="G6" s="8" t="s">
        <v>7</v>
      </c>
      <c r="H6" s="8" t="s">
        <v>8</v>
      </c>
      <c r="I6" s="8" t="s">
        <v>9</v>
      </c>
      <c r="J6" s="39" t="s">
        <v>23</v>
      </c>
      <c r="K6" s="39" t="s">
        <v>12</v>
      </c>
      <c r="L6" s="39" t="s">
        <v>24</v>
      </c>
      <c r="M6" s="60" t="s">
        <v>5</v>
      </c>
      <c r="N6" s="60" t="s">
        <v>11</v>
      </c>
      <c r="O6" s="18"/>
      <c r="P6" s="18"/>
    </row>
    <row r="7" spans="2:16" ht="44.25" customHeight="1" x14ac:dyDescent="0.25">
      <c r="B7" s="48"/>
      <c r="C7" s="48"/>
      <c r="D7" s="51"/>
      <c r="E7" s="54"/>
      <c r="F7" s="54"/>
      <c r="G7" s="36" t="s">
        <v>29</v>
      </c>
      <c r="H7" s="36" t="s">
        <v>36</v>
      </c>
      <c r="I7" s="36" t="s">
        <v>36</v>
      </c>
      <c r="J7" s="40"/>
      <c r="K7" s="40"/>
      <c r="L7" s="40"/>
      <c r="M7" s="61"/>
      <c r="N7" s="61"/>
      <c r="O7" s="18"/>
      <c r="P7" s="18"/>
    </row>
    <row r="8" spans="2:16" x14ac:dyDescent="0.25">
      <c r="B8" s="48"/>
      <c r="C8" s="48"/>
      <c r="D8" s="51"/>
      <c r="E8" s="54"/>
      <c r="F8" s="54"/>
      <c r="G8" s="36" t="s">
        <v>28</v>
      </c>
      <c r="H8" s="36" t="s">
        <v>37</v>
      </c>
      <c r="I8" s="36" t="s">
        <v>38</v>
      </c>
      <c r="J8" s="40"/>
      <c r="K8" s="40"/>
      <c r="L8" s="40"/>
      <c r="M8" s="62"/>
      <c r="N8" s="62"/>
      <c r="O8" s="18"/>
      <c r="P8" s="18"/>
    </row>
    <row r="9" spans="2:16" x14ac:dyDescent="0.25">
      <c r="B9" s="49"/>
      <c r="C9" s="49"/>
      <c r="D9" s="52"/>
      <c r="E9" s="55"/>
      <c r="F9" s="55"/>
      <c r="G9" s="37" t="s">
        <v>6</v>
      </c>
      <c r="H9" s="37" t="s">
        <v>6</v>
      </c>
      <c r="I9" s="37" t="s">
        <v>6</v>
      </c>
      <c r="J9" s="41"/>
      <c r="K9" s="41"/>
      <c r="L9" s="41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ht="25.5" x14ac:dyDescent="0.25">
      <c r="B11" s="31">
        <v>1</v>
      </c>
      <c r="C11" s="32" t="s">
        <v>27</v>
      </c>
      <c r="D11" s="33" t="s">
        <v>30</v>
      </c>
      <c r="E11" s="34">
        <v>20000</v>
      </c>
      <c r="F11" s="27" t="s">
        <v>26</v>
      </c>
      <c r="G11" s="35">
        <v>3</v>
      </c>
      <c r="H11" s="35">
        <v>3.1</v>
      </c>
      <c r="I11" s="35">
        <v>3.15</v>
      </c>
      <c r="J11" s="65">
        <f t="shared" ref="J11:J15" si="9">AVERAGE(G11:I11)</f>
        <v>3.0833333333333335</v>
      </c>
      <c r="K11" s="65">
        <f t="shared" ref="K11:K15" si="10">(_xlfn.STDEV.S(G11:I11)/J11)*100</f>
        <v>2.4770679432193718</v>
      </c>
      <c r="L11" s="66">
        <f t="shared" ref="L11:L16" si="11">MIN(G11:I11)</f>
        <v>3</v>
      </c>
      <c r="M11" s="35">
        <f t="shared" ref="M11:M16" si="12">L11</f>
        <v>3</v>
      </c>
      <c r="N11" s="67">
        <f t="shared" ref="N11:N15" si="13">M11*E11</f>
        <v>60000</v>
      </c>
    </row>
    <row r="12" spans="2:16" ht="25.5" x14ac:dyDescent="0.25">
      <c r="B12" s="31">
        <v>2</v>
      </c>
      <c r="C12" s="32" t="s">
        <v>27</v>
      </c>
      <c r="D12" s="33" t="s">
        <v>31</v>
      </c>
      <c r="E12" s="34">
        <v>6000</v>
      </c>
      <c r="F12" s="27" t="s">
        <v>26</v>
      </c>
      <c r="G12" s="35">
        <v>3</v>
      </c>
      <c r="H12" s="35">
        <v>3.1</v>
      </c>
      <c r="I12" s="35">
        <v>3.15</v>
      </c>
      <c r="J12" s="65">
        <f t="shared" si="9"/>
        <v>3.0833333333333335</v>
      </c>
      <c r="K12" s="65">
        <f t="shared" si="10"/>
        <v>2.4770679432193718</v>
      </c>
      <c r="L12" s="66">
        <f t="shared" si="11"/>
        <v>3</v>
      </c>
      <c r="M12" s="35">
        <f t="shared" si="12"/>
        <v>3</v>
      </c>
      <c r="N12" s="67">
        <f t="shared" si="13"/>
        <v>18000</v>
      </c>
    </row>
    <row r="13" spans="2:16" ht="25.5" x14ac:dyDescent="0.25">
      <c r="B13" s="31">
        <v>3</v>
      </c>
      <c r="C13" s="32" t="s">
        <v>27</v>
      </c>
      <c r="D13" s="33" t="s">
        <v>32</v>
      </c>
      <c r="E13" s="34">
        <v>6000</v>
      </c>
      <c r="F13" s="27" t="s">
        <v>26</v>
      </c>
      <c r="G13" s="35">
        <v>3</v>
      </c>
      <c r="H13" s="35">
        <v>3.1</v>
      </c>
      <c r="I13" s="35">
        <v>3.15</v>
      </c>
      <c r="J13" s="65">
        <f t="shared" si="9"/>
        <v>3.0833333333333335</v>
      </c>
      <c r="K13" s="65">
        <f t="shared" si="10"/>
        <v>2.4770679432193718</v>
      </c>
      <c r="L13" s="66">
        <f t="shared" si="11"/>
        <v>3</v>
      </c>
      <c r="M13" s="35">
        <f t="shared" si="12"/>
        <v>3</v>
      </c>
      <c r="N13" s="67">
        <f t="shared" si="13"/>
        <v>18000</v>
      </c>
    </row>
    <row r="14" spans="2:16" ht="25.5" x14ac:dyDescent="0.25">
      <c r="B14" s="31">
        <v>4</v>
      </c>
      <c r="C14" s="32" t="s">
        <v>27</v>
      </c>
      <c r="D14" s="33" t="s">
        <v>33</v>
      </c>
      <c r="E14" s="34">
        <v>8000</v>
      </c>
      <c r="F14" s="27" t="s">
        <v>26</v>
      </c>
      <c r="G14" s="35">
        <v>3</v>
      </c>
      <c r="H14" s="35">
        <v>3.1</v>
      </c>
      <c r="I14" s="35">
        <v>3.15</v>
      </c>
      <c r="J14" s="65">
        <f t="shared" si="9"/>
        <v>3.0833333333333335</v>
      </c>
      <c r="K14" s="65">
        <f t="shared" si="10"/>
        <v>2.4770679432193718</v>
      </c>
      <c r="L14" s="66">
        <f t="shared" si="11"/>
        <v>3</v>
      </c>
      <c r="M14" s="35">
        <f t="shared" si="12"/>
        <v>3</v>
      </c>
      <c r="N14" s="67">
        <f t="shared" si="13"/>
        <v>24000</v>
      </c>
    </row>
    <row r="15" spans="2:16" ht="25.5" x14ac:dyDescent="0.25">
      <c r="B15" s="31">
        <v>5</v>
      </c>
      <c r="C15" s="32" t="s">
        <v>27</v>
      </c>
      <c r="D15" s="33" t="s">
        <v>34</v>
      </c>
      <c r="E15" s="34">
        <v>5000</v>
      </c>
      <c r="F15" s="27" t="s">
        <v>26</v>
      </c>
      <c r="G15" s="35">
        <v>3</v>
      </c>
      <c r="H15" s="35">
        <v>3.1</v>
      </c>
      <c r="I15" s="35">
        <v>3.15</v>
      </c>
      <c r="J15" s="65">
        <f t="shared" si="9"/>
        <v>3.0833333333333335</v>
      </c>
      <c r="K15" s="65">
        <f t="shared" si="10"/>
        <v>2.4770679432193718</v>
      </c>
      <c r="L15" s="66">
        <f t="shared" si="11"/>
        <v>3</v>
      </c>
      <c r="M15" s="35">
        <f t="shared" si="12"/>
        <v>3</v>
      </c>
      <c r="N15" s="67">
        <f t="shared" si="13"/>
        <v>15000</v>
      </c>
    </row>
    <row r="16" spans="2:16" s="25" customFormat="1" ht="38.25" x14ac:dyDescent="0.25">
      <c r="B16" s="26">
        <v>6</v>
      </c>
      <c r="C16" s="32" t="s">
        <v>27</v>
      </c>
      <c r="D16" s="33" t="s">
        <v>35</v>
      </c>
      <c r="E16" s="34">
        <v>50</v>
      </c>
      <c r="F16" s="27" t="s">
        <v>26</v>
      </c>
      <c r="G16" s="35">
        <v>300</v>
      </c>
      <c r="H16" s="35">
        <v>305</v>
      </c>
      <c r="I16" s="35">
        <v>306</v>
      </c>
      <c r="J16" s="65">
        <f t="shared" ref="J16" si="14">AVERAGE(G16:I16)</f>
        <v>303.66666666666669</v>
      </c>
      <c r="K16" s="65">
        <f t="shared" ref="K16" si="15">(_xlfn.STDEV.S(G16:I16)/J16)*100</f>
        <v>1.0585785687149236</v>
      </c>
      <c r="L16" s="66">
        <f t="shared" si="11"/>
        <v>300</v>
      </c>
      <c r="M16" s="35">
        <f t="shared" si="12"/>
        <v>300</v>
      </c>
      <c r="N16" s="67">
        <f t="shared" ref="N16" si="16">M16*E16</f>
        <v>15000</v>
      </c>
      <c r="O16" s="28"/>
      <c r="P16" s="28"/>
    </row>
    <row r="17" spans="2:16" x14ac:dyDescent="0.25">
      <c r="B17" s="56"/>
      <c r="C17" s="57"/>
      <c r="D17" s="57"/>
      <c r="E17" s="57"/>
      <c r="F17" s="57"/>
      <c r="G17" s="57"/>
      <c r="H17" s="57"/>
      <c r="I17" s="57"/>
      <c r="J17" s="10"/>
      <c r="K17" s="10"/>
      <c r="L17" s="11"/>
      <c r="M17" s="10"/>
      <c r="N17" s="30">
        <f>SUM(N11:N16)</f>
        <v>150000</v>
      </c>
      <c r="O17" s="18"/>
      <c r="P17" s="18"/>
    </row>
    <row r="18" spans="2:16" ht="32.25" customHeight="1" x14ac:dyDescent="0.25">
      <c r="B18" s="42" t="s">
        <v>15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29">
        <f>N17</f>
        <v>150000</v>
      </c>
      <c r="N18" s="12" t="s">
        <v>13</v>
      </c>
      <c r="O18" s="18"/>
      <c r="P18" s="18"/>
    </row>
    <row r="19" spans="2:16" ht="32.25" customHeight="1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  <c r="N19" s="24"/>
      <c r="O19" s="18"/>
      <c r="P19" s="18"/>
    </row>
    <row r="20" spans="2:16" ht="32.25" customHeight="1" x14ac:dyDescent="0.25">
      <c r="B20" s="63" t="s">
        <v>17</v>
      </c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18"/>
      <c r="P20" s="18"/>
    </row>
    <row r="21" spans="2:16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8"/>
      <c r="P21" s="18"/>
    </row>
    <row r="22" spans="2:16" s="5" customFormat="1" ht="15" customHeight="1" x14ac:dyDescent="0.25">
      <c r="B22" s="59" t="s">
        <v>19</v>
      </c>
      <c r="C22" s="59"/>
      <c r="D22" s="59"/>
      <c r="E22" s="58" t="s">
        <v>18</v>
      </c>
      <c r="F22" s="58"/>
      <c r="G22" s="58"/>
      <c r="H22" s="14" t="s">
        <v>20</v>
      </c>
      <c r="I22" s="15"/>
      <c r="J22" s="15"/>
      <c r="K22" s="15"/>
      <c r="L22" s="15"/>
      <c r="M22" s="15"/>
      <c r="O22" s="18"/>
      <c r="P22" s="18"/>
    </row>
    <row r="23" spans="2:16" x14ac:dyDescent="0.25">
      <c r="B23" s="16"/>
      <c r="C23" s="16"/>
      <c r="D23" s="16"/>
      <c r="I23" s="17"/>
      <c r="J23" s="17"/>
      <c r="K23" s="17"/>
      <c r="L23" s="17"/>
      <c r="M23" s="17"/>
      <c r="N23" s="6"/>
      <c r="O23" s="19"/>
      <c r="P23" s="19"/>
    </row>
    <row r="24" spans="2:16" x14ac:dyDescent="0.25">
      <c r="B24" s="16"/>
      <c r="C24" s="16"/>
      <c r="D24" s="16"/>
      <c r="I24" s="17"/>
      <c r="J24" s="17"/>
      <c r="K24" s="17"/>
      <c r="L24" s="17"/>
      <c r="M24" s="17"/>
      <c r="N24" s="6"/>
      <c r="O24" s="19"/>
      <c r="P24" s="19"/>
    </row>
    <row r="25" spans="2:16" x14ac:dyDescent="0.25">
      <c r="B25" s="16"/>
      <c r="C25" s="16"/>
      <c r="D25" s="16"/>
      <c r="I25" s="17"/>
      <c r="J25" s="17"/>
      <c r="K25" s="17"/>
      <c r="L25" s="17"/>
      <c r="M25" s="17"/>
      <c r="N25" s="6"/>
      <c r="O25" s="19"/>
      <c r="P25" s="19"/>
    </row>
    <row r="26" spans="2:16" x14ac:dyDescent="0.25">
      <c r="B26" s="16"/>
      <c r="C26" s="16"/>
      <c r="D26" s="16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9"/>
      <c r="P57" s="19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9"/>
      <c r="P58" s="19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9"/>
      <c r="P59" s="19"/>
    </row>
    <row r="60" spans="2:16" x14ac:dyDescent="0.25">
      <c r="B60" s="5"/>
      <c r="C60" s="5"/>
      <c r="D60" s="5"/>
      <c r="E60" s="5"/>
      <c r="F60" s="5"/>
      <c r="G60" s="6"/>
      <c r="H60" s="6"/>
      <c r="I60" s="7"/>
      <c r="J60" s="7"/>
      <c r="K60" s="7"/>
      <c r="L60" s="7"/>
      <c r="M60" s="7"/>
      <c r="N60" s="6"/>
      <c r="O60" s="19"/>
      <c r="P60" s="19"/>
    </row>
    <row r="61" spans="2:16" x14ac:dyDescent="0.25">
      <c r="B61" s="5"/>
      <c r="C61" s="5"/>
      <c r="D61" s="5"/>
      <c r="E61" s="5"/>
      <c r="F61" s="5"/>
      <c r="G61" s="6"/>
      <c r="H61" s="6"/>
      <c r="I61" s="7"/>
      <c r="J61" s="7"/>
      <c r="K61" s="7"/>
      <c r="L61" s="7"/>
      <c r="M61" s="7"/>
      <c r="N61" s="6"/>
      <c r="O61" s="19"/>
      <c r="P61" s="19"/>
    </row>
    <row r="62" spans="2:16" x14ac:dyDescent="0.25">
      <c r="O62" s="19"/>
      <c r="P62" s="19"/>
    </row>
  </sheetData>
  <mergeCells count="22">
    <mergeCell ref="E22:G22"/>
    <mergeCell ref="B22:D22"/>
    <mergeCell ref="N6:N8"/>
    <mergeCell ref="M6:M8"/>
    <mergeCell ref="C6:C9"/>
    <mergeCell ref="B20:C20"/>
    <mergeCell ref="D20:N20"/>
    <mergeCell ref="B2:N2"/>
    <mergeCell ref="J6:J9"/>
    <mergeCell ref="K6:K9"/>
    <mergeCell ref="L6:L9"/>
    <mergeCell ref="B18:L18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7:I17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2026-07-31T09:46:49Z</dcterms:modified>
</cp:coreProperties>
</file>