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Z:\_ОБЩАЯ информация\БАЗА ОТДЫХА Республика Солнечная\ГОСКОНТРАКТЫ 2026\Березка\7.Хлебобулочные\"/>
    </mc:Choice>
  </mc:AlternateContent>
  <bookViews>
    <workbookView xWindow="0" yWindow="0" windowWidth="28800" windowHeight="12435"/>
  </bookViews>
  <sheets>
    <sheet name="Лист1"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2" i="1" l="1"/>
  <c r="H13" i="1"/>
  <c r="H14" i="1"/>
  <c r="H15" i="1"/>
  <c r="H16" i="1"/>
  <c r="H11" i="1"/>
  <c r="J12" i="1"/>
  <c r="J13" i="1"/>
  <c r="J14" i="1"/>
  <c r="J15" i="1"/>
  <c r="J16" i="1"/>
  <c r="F12" i="1"/>
  <c r="F13" i="1"/>
  <c r="F14" i="1"/>
  <c r="F15" i="1"/>
  <c r="F16" i="1"/>
  <c r="H18" i="1" l="1"/>
  <c r="J11" i="1"/>
  <c r="J18" i="1" s="1"/>
  <c r="F11" i="1"/>
  <c r="F18" i="1" s="1"/>
</calcChain>
</file>

<file path=xl/sharedStrings.xml><?xml version="1.0" encoding="utf-8"?>
<sst xmlns="http://schemas.openxmlformats.org/spreadsheetml/2006/main" count="48" uniqueCount="38">
  <si>
    <t>РАСЧЕТ И ОБОСНОВАНИЕ ЦЕНЫ КОНТРАКТА ПРИ ЗАКУПКЕ У ЕДИНСТВЕННОГО ПОСТАВЩИКА</t>
  </si>
  <si>
    <t>№ п/п</t>
  </si>
  <si>
    <t>Наименование товара</t>
  </si>
  <si>
    <t>Ед.</t>
  </si>
  <si>
    <t>Поставщик № 1</t>
  </si>
  <si>
    <t>НП-162 от 31.03.2026</t>
  </si>
  <si>
    <t>Поставщик № 2</t>
  </si>
  <si>
    <t>НП-161 от 31.03.2026</t>
  </si>
  <si>
    <t>Поставщик № 3</t>
  </si>
  <si>
    <t>НП-160 от 31.03.2026</t>
  </si>
  <si>
    <t>ОКПД2/КТРУ</t>
  </si>
  <si>
    <t xml:space="preserve">Цена </t>
  </si>
  <si>
    <t>(руб.):</t>
  </si>
  <si>
    <t>Сумма (руб.):</t>
  </si>
  <si>
    <t>(руб.)</t>
  </si>
  <si>
    <t>кг</t>
  </si>
  <si>
    <t>ОБОСНОВАНИЕ ЦЕНЫ ПОДГОТОВИЛ</t>
  </si>
  <si>
    <t>ИТОГО:</t>
  </si>
  <si>
    <t>Кол-во</t>
  </si>
  <si>
    <t>Метод сопоставимых рыночных цен (анализа рынка) заключается в установлении начальной цены контракта, цены контракта, заключаемого с единственным поставщиком (подрядчиком, исполнителем) на основании информации о рыночных ценах идентичных товаров, работ, услуг, планируемых к закупкам, или при их отсутствии однородных товаров, работ, услуг (ч. 2 ст. 22 44-ФЗ).Идентичными товарами, работами, услугами признаются товары, работы, услуги, имеющие одинаковые характерные для них основные признаки. При определении идентичности товаров, незначительные различия во внешнем виде таких товаров могут не учитываться. Однородными товарами признаются товары, которые, не являясь идентичными, имеют сходные характеристики и состоят из схожих компонентов, что позволяет им выполнять одни и те же функции и (или) быть коммерчески взаимозаменяемыми.При исследование начальной цены контракта были использованы предложение потенциальных поставщиков и общедоступная информация о ценах товаров, работ, услуг для обеспечения государственных и муниципальных нужд, которая может быть использована для целей определения начальной цены контракта, цены контракта, заключаемого с единственным поставщиком (подрядчиком, исполнителем).</t>
  </si>
  <si>
    <t>(подпись)</t>
  </si>
  <si>
    <t xml:space="preserve">                                   </t>
  </si>
  <si>
    <t>Начальник  ОКБиХО</t>
  </si>
  <si>
    <t>Булочка сдобная (маффин сливочный)</t>
  </si>
  <si>
    <t>Пирожное песочное (кольцо с арахисом)</t>
  </si>
  <si>
    <t>Слойка с начинкой (вишня, клубника-сливки, вареная сгущенка)</t>
  </si>
  <si>
    <t>Трубочка вафельная</t>
  </si>
  <si>
    <t>Ватрушка с творожным фаршем</t>
  </si>
  <si>
    <t>Кекс с изюмом</t>
  </si>
  <si>
    <t>10.71.11.130</t>
  </si>
  <si>
    <t>10.72.12.120/10.72.12.120-00000006</t>
  </si>
  <si>
    <t>10.71.11.140</t>
  </si>
  <si>
    <t>10.71.11.150</t>
  </si>
  <si>
    <t>10.72.12.114/10.72.12.114-00000002</t>
  </si>
  <si>
    <r>
      <t xml:space="preserve">По результатам анализа рынка определены три поставщика идентичных товаров: Поставщик №1, Поставщик №2, Поставщик №3.                                                                 В реестре недобросовестных поставщиков указанные организации отсутствуют.Из трех представленных организаций наименьшая стоимость </t>
    </r>
    <r>
      <rPr>
        <b/>
        <u/>
        <sz val="11"/>
        <color theme="1"/>
        <rFont val="XO Thames"/>
        <family val="1"/>
        <charset val="204"/>
      </rPr>
      <t>поставки продуктов питания</t>
    </r>
    <r>
      <rPr>
        <sz val="11"/>
        <color theme="1"/>
        <rFont val="XO Thames"/>
        <family val="1"/>
        <charset val="204"/>
      </rPr>
      <t xml:space="preserve"> в размере</t>
    </r>
    <r>
      <rPr>
        <b/>
        <u/>
        <sz val="11"/>
        <color theme="1"/>
        <rFont val="XO Thames"/>
        <family val="1"/>
        <charset val="204"/>
      </rPr>
      <t xml:space="preserve"> 331 945,50 (триста тридцать одна тысяча девятьсот сорок пять ) рублей 00 копеек</t>
    </r>
    <r>
      <rPr>
        <sz val="11"/>
        <color theme="1"/>
        <rFont val="XO Thames"/>
        <family val="1"/>
        <charset val="204"/>
      </rPr>
      <t xml:space="preserve"> предложена Поставщиком № 1. На право заключения государственного контракта будет использовано ценовое предложение Поставщика № 1.</t>
    </r>
  </si>
  <si>
    <t>Майоров И.А.</t>
  </si>
  <si>
    <t>шт</t>
  </si>
  <si>
    <t>Приложение № 1</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</si>
</sst>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 _₽_-;\-* #,##0.00\ _₽_-;_-* &quot;-&quot;??\ _₽_-;_-@_-"/>
  </numFmts>
  <fonts count="5" x14ac:knownFonts="1">
    <font>
      <sz val="11"/>
      <color theme="1"/>
      <name val="Calibri"/>
      <family val="2"/>
      <charset val="204"/>
      <scheme val="minor"/>
    </font>
    <font>
      <sz val="11"/>
      <color theme="1"/>
      <name val="XO Thames"/>
      <family val="1"/>
      <charset val="204"/>
    </font>
    <font>
      <b/>
      <sz val="11"/>
      <color theme="1"/>
      <name val="XO Thames"/>
      <family val="1"/>
      <charset val="204"/>
    </font>
    <font>
      <sz val="11"/>
      <color theme="1"/>
      <name val="Calibri"/>
      <family val="2"/>
      <charset val="204"/>
      <scheme val="minor"/>
    </font>
    <font>
      <b/>
      <u/>
      <sz val="11"/>
      <color theme="1"/>
      <name val="XO Thames"/>
      <family val="1"/>
      <charset val="204"/>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s>
  <cellStyleXfs count="2">
    <xf numFmtId="0" fontId="0" fillId="0" borderId="0"/>
    <xf numFmtId="43" fontId="3" fillId="0" borderId="0" applyFont="0" applyFill="0" applyBorder="0" applyAlignment="0" applyProtection="0"/>
  </cellStyleXfs>
  <cellXfs count="30">
    <xf numFmtId="0" fontId="0" fillId="0" borderId="0" xfId="0"/>
    <xf numFmtId="43" fontId="1" fillId="2" borderId="1" xfId="1" applyFont="1" applyFill="1" applyBorder="1" applyAlignment="1">
      <alignment horizontal="center" vertical="center" wrapText="1"/>
    </xf>
    <xf numFmtId="0" fontId="0" fillId="0" borderId="0" xfId="0" applyFill="1"/>
    <xf numFmtId="0" fontId="1" fillId="0" borderId="0" xfId="0" applyFont="1" applyFill="1" applyAlignment="1">
      <alignment vertical="center"/>
    </xf>
    <xf numFmtId="0" fontId="1" fillId="0" borderId="0" xfId="0" applyFont="1" applyFill="1" applyAlignment="1">
      <alignment horizontal="center" vertical="center"/>
    </xf>
    <xf numFmtId="0" fontId="1" fillId="0" borderId="0" xfId="0" applyFont="1" applyFill="1" applyAlignment="1">
      <alignment horizontal="left" vertical="center" wrapText="1"/>
    </xf>
    <xf numFmtId="0" fontId="0" fillId="0" borderId="0" xfId="0" applyFill="1" applyAlignment="1">
      <alignment horizontal="left"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43" fontId="1" fillId="0" borderId="1" xfId="1" applyFont="1" applyFill="1" applyBorder="1" applyAlignment="1">
      <alignment horizontal="center" vertical="center" wrapText="1"/>
    </xf>
    <xf numFmtId="43" fontId="2" fillId="0" borderId="1" xfId="1" applyFont="1" applyFill="1" applyBorder="1" applyAlignment="1">
      <alignment vertical="center" wrapText="1"/>
    </xf>
    <xf numFmtId="0" fontId="0" fillId="0" borderId="2" xfId="0" applyFill="1" applyBorder="1"/>
    <xf numFmtId="0" fontId="1" fillId="0" borderId="0" xfId="0" applyFont="1" applyFill="1" applyAlignment="1">
      <alignment horizontal="justify" vertical="center"/>
    </xf>
    <xf numFmtId="0" fontId="0" fillId="0" borderId="0" xfId="0" applyFill="1" applyAlignment="1">
      <alignment horizontal="center" vertical="center"/>
    </xf>
    <xf numFmtId="0" fontId="1" fillId="2" borderId="1" xfId="0" applyFont="1" applyFill="1" applyBorder="1" applyAlignment="1">
      <alignment horizontal="center" vertical="center" wrapText="1"/>
    </xf>
    <xf numFmtId="0" fontId="1" fillId="0" borderId="4" xfId="0" applyFont="1" applyFill="1" applyBorder="1" applyAlignment="1">
      <alignment vertical="center"/>
    </xf>
    <xf numFmtId="0" fontId="1" fillId="3" borderId="1" xfId="0" applyFont="1" applyFill="1" applyBorder="1" applyAlignment="1">
      <alignment horizontal="center" vertical="center" wrapText="1"/>
    </xf>
    <xf numFmtId="0" fontId="1" fillId="3" borderId="1" xfId="0" applyFont="1" applyFill="1" applyBorder="1" applyAlignment="1">
      <alignment horizontal="left" vertical="center" wrapText="1"/>
    </xf>
    <xf numFmtId="43" fontId="1" fillId="3" borderId="1" xfId="1" applyFont="1" applyFill="1" applyBorder="1" applyAlignment="1">
      <alignment horizontal="center" vertical="center" wrapText="1"/>
    </xf>
    <xf numFmtId="0" fontId="1" fillId="0" borderId="1" xfId="0" applyFont="1" applyFill="1" applyBorder="1" applyAlignment="1">
      <alignment horizontal="center" vertical="center" wrapText="1"/>
    </xf>
    <xf numFmtId="0" fontId="0" fillId="3" borderId="0" xfId="0" applyFill="1" applyAlignment="1">
      <alignment horizontal="left" wrapText="1"/>
    </xf>
    <xf numFmtId="0" fontId="2" fillId="0" borderId="0" xfId="0" applyFont="1" applyFill="1" applyAlignment="1">
      <alignment horizontal="center" vertical="center"/>
    </xf>
    <xf numFmtId="0" fontId="1" fillId="3" borderId="3" xfId="0" applyFont="1" applyFill="1" applyBorder="1" applyAlignment="1">
      <alignment horizontal="left" vertical="center" wrapText="1"/>
    </xf>
    <xf numFmtId="0" fontId="1" fillId="0" borderId="3" xfId="0" applyFont="1" applyFill="1" applyBorder="1" applyAlignment="1">
      <alignment horizontal="center" vertical="center"/>
    </xf>
    <xf numFmtId="0" fontId="1" fillId="0" borderId="0" xfId="0" applyFont="1" applyFill="1" applyAlignment="1">
      <alignment horizontal="left" vertical="center" wrapText="1"/>
    </xf>
    <xf numFmtId="0" fontId="2" fillId="0" borderId="1" xfId="0" applyFont="1" applyFill="1" applyBorder="1" applyAlignment="1">
      <alignment horizontal="center" vertical="center" wrapText="1"/>
    </xf>
    <xf numFmtId="0" fontId="1" fillId="0" borderId="0" xfId="0" applyFont="1" applyFill="1" applyAlignment="1">
      <alignment horizontal="left" vertical="center"/>
    </xf>
    <xf numFmtId="0" fontId="2" fillId="0" borderId="0" xfId="0" applyFont="1" applyFill="1" applyAlignment="1">
      <alignment horizontal="left" vertical="center"/>
    </xf>
    <xf numFmtId="0" fontId="2" fillId="0" borderId="1" xfId="0" applyFont="1" applyFill="1" applyBorder="1" applyAlignment="1">
      <alignment vertical="center" wrapText="1"/>
    </xf>
    <xf numFmtId="0" fontId="1" fillId="0" borderId="1" xfId="0" applyFont="1" applyFill="1" applyBorder="1" applyAlignment="1">
      <alignment horizontal="center" vertical="center" wrapText="1"/>
    </xf>
  </cellXfs>
  <cellStyles count="2">
    <cellStyle name="Обычный" xfId="0" builtinId="0"/>
    <cellStyle name="Финансовый"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L27"/>
  <sheetViews>
    <sheetView tabSelected="1" topLeftCell="A10" zoomScale="85" zoomScaleNormal="85" workbookViewId="0">
      <selection activeCell="A5" sqref="A5:K5"/>
    </sheetView>
  </sheetViews>
  <sheetFormatPr defaultRowHeight="15" x14ac:dyDescent="0.25"/>
  <cols>
    <col min="1" max="1" width="9.140625" style="2"/>
    <col min="2" max="2" width="52.85546875" style="2" customWidth="1"/>
    <col min="3" max="4" width="9.140625" style="2"/>
    <col min="5" max="5" width="11.28515625" style="2" bestFit="1" customWidth="1"/>
    <col min="6" max="6" width="16.7109375" style="2" customWidth="1"/>
    <col min="7" max="7" width="9.5703125" style="2" bestFit="1" customWidth="1"/>
    <col min="8" max="8" width="17.85546875" style="2" customWidth="1"/>
    <col min="9" max="9" width="11.28515625" style="2" bestFit="1" customWidth="1"/>
    <col min="10" max="10" width="18.140625" style="2" customWidth="1"/>
    <col min="11" max="11" width="18.5703125" style="2" customWidth="1"/>
    <col min="12" max="16384" width="9.140625" style="2"/>
  </cols>
  <sheetData>
    <row r="2" spans="1:11" x14ac:dyDescent="0.25">
      <c r="J2" s="3" t="s">
        <v>37</v>
      </c>
      <c r="K2" s="3"/>
    </row>
    <row r="3" spans="1:11" x14ac:dyDescent="0.25">
      <c r="A3" s="4"/>
    </row>
    <row r="4" spans="1:11" x14ac:dyDescent="0.25">
      <c r="A4" s="21" t="s">
        <v>0</v>
      </c>
      <c r="B4" s="21"/>
      <c r="C4" s="21"/>
      <c r="D4" s="21"/>
      <c r="E4" s="21"/>
      <c r="F4" s="21"/>
      <c r="G4" s="21"/>
      <c r="H4" s="21"/>
      <c r="I4" s="21"/>
      <c r="J4" s="21"/>
      <c r="K4" s="21"/>
    </row>
    <row r="5" spans="1:11" ht="156.75" customHeight="1" x14ac:dyDescent="0.25">
      <c r="A5" s="24" t="s">
        <v>19</v>
      </c>
      <c r="B5" s="24"/>
      <c r="C5" s="24"/>
      <c r="D5" s="24"/>
      <c r="E5" s="24"/>
      <c r="F5" s="24"/>
      <c r="G5" s="24"/>
      <c r="H5" s="24"/>
      <c r="I5" s="24"/>
      <c r="J5" s="24"/>
      <c r="K5" s="24"/>
    </row>
    <row r="6" spans="1:11" x14ac:dyDescent="0.25">
      <c r="A6" s="5"/>
      <c r="B6" s="6"/>
      <c r="C6" s="6"/>
      <c r="D6" s="6"/>
      <c r="E6" s="20"/>
      <c r="F6" s="6"/>
      <c r="G6" s="6"/>
      <c r="H6" s="6"/>
      <c r="I6" s="6"/>
      <c r="J6" s="6"/>
      <c r="K6" s="6"/>
    </row>
    <row r="7" spans="1:11" x14ac:dyDescent="0.25">
      <c r="A7" s="25" t="s">
        <v>1</v>
      </c>
      <c r="B7" s="25" t="s">
        <v>2</v>
      </c>
      <c r="C7" s="25" t="s">
        <v>3</v>
      </c>
      <c r="D7" s="25" t="s">
        <v>18</v>
      </c>
      <c r="E7" s="25" t="s">
        <v>4</v>
      </c>
      <c r="F7" s="25"/>
      <c r="G7" s="25" t="s">
        <v>6</v>
      </c>
      <c r="H7" s="25"/>
      <c r="I7" s="25" t="s">
        <v>8</v>
      </c>
      <c r="J7" s="25"/>
      <c r="K7" s="25" t="s">
        <v>10</v>
      </c>
    </row>
    <row r="8" spans="1:11" ht="28.5" customHeight="1" x14ac:dyDescent="0.25">
      <c r="A8" s="25"/>
      <c r="B8" s="25"/>
      <c r="C8" s="25"/>
      <c r="D8" s="25"/>
      <c r="E8" s="25" t="s">
        <v>5</v>
      </c>
      <c r="F8" s="25"/>
      <c r="G8" s="25" t="s">
        <v>7</v>
      </c>
      <c r="H8" s="25"/>
      <c r="I8" s="25" t="s">
        <v>9</v>
      </c>
      <c r="J8" s="25"/>
      <c r="K8" s="25"/>
    </row>
    <row r="9" spans="1:11" x14ac:dyDescent="0.25">
      <c r="A9" s="25"/>
      <c r="B9" s="25"/>
      <c r="C9" s="25"/>
      <c r="D9" s="25"/>
      <c r="E9" s="7" t="s">
        <v>11</v>
      </c>
      <c r="F9" s="29" t="s">
        <v>13</v>
      </c>
      <c r="G9" s="7" t="s">
        <v>11</v>
      </c>
      <c r="H9" s="29" t="s">
        <v>13</v>
      </c>
      <c r="I9" s="7" t="s">
        <v>11</v>
      </c>
      <c r="J9" s="29" t="s">
        <v>13</v>
      </c>
      <c r="K9" s="29"/>
    </row>
    <row r="10" spans="1:11" x14ac:dyDescent="0.25">
      <c r="A10" s="25"/>
      <c r="B10" s="25"/>
      <c r="C10" s="25"/>
      <c r="D10" s="25"/>
      <c r="E10" s="7" t="s">
        <v>12</v>
      </c>
      <c r="F10" s="29"/>
      <c r="G10" s="7" t="s">
        <v>14</v>
      </c>
      <c r="H10" s="29"/>
      <c r="I10" s="7" t="s">
        <v>14</v>
      </c>
      <c r="J10" s="29"/>
      <c r="K10" s="29"/>
    </row>
    <row r="11" spans="1:11" ht="38.25" customHeight="1" x14ac:dyDescent="0.25">
      <c r="A11" s="16">
        <v>1</v>
      </c>
      <c r="B11" s="17" t="s">
        <v>23</v>
      </c>
      <c r="C11" s="16" t="s">
        <v>36</v>
      </c>
      <c r="D11" s="14">
        <v>1350</v>
      </c>
      <c r="E11" s="1">
        <v>28</v>
      </c>
      <c r="F11" s="18">
        <f>D11*E11</f>
        <v>37800</v>
      </c>
      <c r="G11" s="1">
        <v>30</v>
      </c>
      <c r="H11" s="18">
        <f>G11*D11</f>
        <v>40500</v>
      </c>
      <c r="I11" s="1">
        <v>29</v>
      </c>
      <c r="J11" s="18">
        <f>I11*D11</f>
        <v>39150</v>
      </c>
      <c r="K11" s="19" t="s">
        <v>29</v>
      </c>
    </row>
    <row r="12" spans="1:11" ht="38.1" customHeight="1" x14ac:dyDescent="0.25">
      <c r="A12" s="16">
        <v>2</v>
      </c>
      <c r="B12" s="8" t="s">
        <v>24</v>
      </c>
      <c r="C12" s="7" t="s">
        <v>15</v>
      </c>
      <c r="D12" s="14">
        <v>120</v>
      </c>
      <c r="E12" s="1">
        <v>380</v>
      </c>
      <c r="F12" s="18">
        <f t="shared" ref="F12:F16" si="0">D12*E12</f>
        <v>45600</v>
      </c>
      <c r="G12" s="1">
        <v>380</v>
      </c>
      <c r="H12" s="18">
        <f t="shared" ref="H12:H16" si="1">G12*D12</f>
        <v>45600</v>
      </c>
      <c r="I12" s="1">
        <v>382</v>
      </c>
      <c r="J12" s="18">
        <f t="shared" ref="J12:J16" si="2">I12*D12</f>
        <v>45840</v>
      </c>
      <c r="K12" s="19" t="s">
        <v>30</v>
      </c>
    </row>
    <row r="13" spans="1:11" ht="38.1" customHeight="1" x14ac:dyDescent="0.25">
      <c r="A13" s="16">
        <v>3</v>
      </c>
      <c r="B13" s="8" t="s">
        <v>25</v>
      </c>
      <c r="C13" s="7" t="s">
        <v>36</v>
      </c>
      <c r="D13" s="14">
        <v>450</v>
      </c>
      <c r="E13" s="1">
        <v>58</v>
      </c>
      <c r="F13" s="18">
        <f t="shared" si="0"/>
        <v>26100</v>
      </c>
      <c r="G13" s="1">
        <v>60</v>
      </c>
      <c r="H13" s="18">
        <f t="shared" si="1"/>
        <v>27000</v>
      </c>
      <c r="I13" s="1">
        <v>68</v>
      </c>
      <c r="J13" s="18">
        <f t="shared" si="2"/>
        <v>30600</v>
      </c>
      <c r="K13" s="19" t="s">
        <v>31</v>
      </c>
    </row>
    <row r="14" spans="1:11" ht="38.1" customHeight="1" x14ac:dyDescent="0.25">
      <c r="A14" s="16">
        <v>4</v>
      </c>
      <c r="B14" s="8" t="s">
        <v>26</v>
      </c>
      <c r="C14" s="7" t="s">
        <v>36</v>
      </c>
      <c r="D14" s="14">
        <v>1350</v>
      </c>
      <c r="E14" s="1">
        <v>55</v>
      </c>
      <c r="F14" s="18">
        <f t="shared" si="0"/>
        <v>74250</v>
      </c>
      <c r="G14" s="1">
        <v>56.5</v>
      </c>
      <c r="H14" s="18">
        <f t="shared" si="1"/>
        <v>76275</v>
      </c>
      <c r="I14" s="1">
        <v>58</v>
      </c>
      <c r="J14" s="18">
        <f t="shared" si="2"/>
        <v>78300</v>
      </c>
      <c r="K14" s="19" t="s">
        <v>29</v>
      </c>
    </row>
    <row r="15" spans="1:11" ht="38.1" customHeight="1" x14ac:dyDescent="0.25">
      <c r="A15" s="16">
        <v>5</v>
      </c>
      <c r="B15" s="8" t="s">
        <v>27</v>
      </c>
      <c r="C15" s="7" t="s">
        <v>36</v>
      </c>
      <c r="D15" s="14">
        <v>2000</v>
      </c>
      <c r="E15" s="1">
        <v>48</v>
      </c>
      <c r="F15" s="18">
        <f t="shared" si="0"/>
        <v>96000</v>
      </c>
      <c r="G15" s="1">
        <v>48</v>
      </c>
      <c r="H15" s="18">
        <f t="shared" si="1"/>
        <v>96000</v>
      </c>
      <c r="I15" s="1">
        <v>50</v>
      </c>
      <c r="J15" s="18">
        <f t="shared" si="2"/>
        <v>100000</v>
      </c>
      <c r="K15" s="19" t="s">
        <v>32</v>
      </c>
    </row>
    <row r="16" spans="1:11" ht="51" customHeight="1" x14ac:dyDescent="0.25">
      <c r="A16" s="16">
        <v>6</v>
      </c>
      <c r="B16" s="8" t="s">
        <v>28</v>
      </c>
      <c r="C16" s="7" t="s">
        <v>15</v>
      </c>
      <c r="D16" s="14">
        <v>63</v>
      </c>
      <c r="E16" s="1">
        <v>828.5</v>
      </c>
      <c r="F16" s="18">
        <f t="shared" si="0"/>
        <v>52195.5</v>
      </c>
      <c r="G16" s="1">
        <v>830</v>
      </c>
      <c r="H16" s="18">
        <f t="shared" si="1"/>
        <v>52290</v>
      </c>
      <c r="I16" s="1">
        <v>841</v>
      </c>
      <c r="J16" s="18">
        <f t="shared" si="2"/>
        <v>52983</v>
      </c>
      <c r="K16" s="19" t="s">
        <v>33</v>
      </c>
    </row>
    <row r="17" spans="1:12" x14ac:dyDescent="0.25">
      <c r="A17" s="7"/>
      <c r="B17" s="7"/>
      <c r="C17" s="7"/>
      <c r="D17" s="7"/>
      <c r="E17" s="9"/>
      <c r="F17" s="9"/>
      <c r="G17" s="9"/>
      <c r="H17" s="9"/>
      <c r="I17" s="9"/>
      <c r="J17" s="9"/>
      <c r="K17" s="7"/>
    </row>
    <row r="18" spans="1:12" x14ac:dyDescent="0.25">
      <c r="A18" s="28" t="s">
        <v>17</v>
      </c>
      <c r="B18" s="28"/>
      <c r="C18" s="28"/>
      <c r="D18" s="7"/>
      <c r="E18" s="9"/>
      <c r="F18" s="10">
        <f>F11+F12+F13+F14+F15+F16</f>
        <v>331945.5</v>
      </c>
      <c r="G18" s="10"/>
      <c r="H18" s="10">
        <f>SUM(H11:H16)</f>
        <v>337665</v>
      </c>
      <c r="I18" s="10"/>
      <c r="J18" s="10">
        <f>SUM(J11:J16)</f>
        <v>346873</v>
      </c>
      <c r="K18" s="7"/>
      <c r="L18" s="11"/>
    </row>
    <row r="19" spans="1:12" ht="68.25" customHeight="1" x14ac:dyDescent="0.25">
      <c r="A19" s="22" t="s">
        <v>34</v>
      </c>
      <c r="B19" s="22"/>
      <c r="C19" s="22"/>
      <c r="D19" s="22"/>
      <c r="E19" s="22"/>
      <c r="F19" s="22"/>
      <c r="G19" s="22"/>
      <c r="H19" s="22"/>
      <c r="I19" s="22"/>
      <c r="J19" s="22"/>
      <c r="K19" s="22"/>
    </row>
    <row r="20" spans="1:12" x14ac:dyDescent="0.25">
      <c r="A20" s="26"/>
      <c r="B20" s="26"/>
      <c r="C20" s="26"/>
      <c r="D20" s="26"/>
      <c r="E20" s="26"/>
      <c r="F20" s="26"/>
      <c r="G20" s="26"/>
      <c r="H20" s="26"/>
      <c r="I20" s="26"/>
      <c r="J20" s="26"/>
      <c r="K20" s="26"/>
    </row>
    <row r="21" spans="1:12" x14ac:dyDescent="0.25">
      <c r="A21" s="12"/>
    </row>
    <row r="22" spans="1:12" x14ac:dyDescent="0.25">
      <c r="A22" s="27" t="s">
        <v>16</v>
      </c>
      <c r="B22" s="27"/>
      <c r="C22" s="27"/>
      <c r="D22" s="27"/>
      <c r="E22" s="27"/>
      <c r="F22" s="27"/>
      <c r="G22" s="27"/>
      <c r="H22" s="27"/>
      <c r="I22" s="27"/>
      <c r="J22" s="27"/>
      <c r="K22" s="27"/>
    </row>
    <row r="23" spans="1:12" x14ac:dyDescent="0.25">
      <c r="A23" s="12"/>
    </row>
    <row r="24" spans="1:12" x14ac:dyDescent="0.25">
      <c r="A24" s="12"/>
    </row>
    <row r="25" spans="1:12" x14ac:dyDescent="0.25">
      <c r="A25" s="3" t="s">
        <v>21</v>
      </c>
      <c r="B25" s="3" t="s">
        <v>22</v>
      </c>
      <c r="C25" s="15"/>
      <c r="D25" s="15"/>
      <c r="F25" s="2" t="s">
        <v>35</v>
      </c>
    </row>
    <row r="26" spans="1:12" x14ac:dyDescent="0.25">
      <c r="A26" s="3"/>
      <c r="B26" s="3"/>
      <c r="C26" s="23" t="s">
        <v>20</v>
      </c>
      <c r="D26" s="23"/>
    </row>
    <row r="27" spans="1:12" x14ac:dyDescent="0.25">
      <c r="A27" s="13"/>
    </row>
  </sheetData>
  <mergeCells count="22">
    <mergeCell ref="A7:A10"/>
    <mergeCell ref="B7:B10"/>
    <mergeCell ref="E7:F7"/>
    <mergeCell ref="E8:F8"/>
    <mergeCell ref="G7:H7"/>
    <mergeCell ref="G8:H8"/>
    <mergeCell ref="A4:K4"/>
    <mergeCell ref="A19:K19"/>
    <mergeCell ref="C26:D26"/>
    <mergeCell ref="A5:K5"/>
    <mergeCell ref="C7:C10"/>
    <mergeCell ref="D7:D10"/>
    <mergeCell ref="A20:K20"/>
    <mergeCell ref="A22:K22"/>
    <mergeCell ref="A18:C18"/>
    <mergeCell ref="I7:J7"/>
    <mergeCell ref="I8:J8"/>
    <mergeCell ref="K7:K8"/>
    <mergeCell ref="F9:F10"/>
    <mergeCell ref="H9:H10"/>
    <mergeCell ref="J9:J10"/>
    <mergeCell ref="K9:K10"/>
  </mergeCells>
  <pageMargins left="0.70866141732283472" right="0.70866141732283472" top="0.74803149606299213" bottom="0.74803149606299213" header="0.31496062992125984" footer="0.31496062992125984"/>
  <pageSetup paperSize="9" scale="64" fitToHeight="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SPecialiST RePack</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Кононова Т.С.</dc:creator>
  <cp:lastModifiedBy>Майоров И.А.</cp:lastModifiedBy>
  <cp:lastPrinted>2026-05-22T07:01:21Z</cp:lastPrinted>
  <dcterms:created xsi:type="dcterms:W3CDTF">2026-04-03T03:29:05Z</dcterms:created>
  <dcterms:modified xsi:type="dcterms:W3CDTF">2026-06-04T03:17:06Z</dcterms:modified>
</cp:coreProperties>
</file>