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45CBC7D2-B5D8-4458-884D-9210808639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3" sheetId="3" r:id="rId2"/>
    <sheet name="Лист2" sheetId="4" r:id="rId3"/>
  </sheets>
  <definedNames>
    <definedName name="_xlnm._FilterDatabase" localSheetId="0" hidden="1">Лист1!$C$6:$C$15</definedName>
    <definedName name="_xlnm.Print_Titles" localSheetId="0">Лист1!$2:$2</definedName>
    <definedName name="_xlnm.Print_Area" localSheetId="0">Лист1!$A$1:$I$19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G10" i="1" l="1"/>
  <c r="H10" i="1" s="1"/>
  <c r="G9" i="1"/>
  <c r="H9" i="1" s="1"/>
  <c r="H11" i="1" l="1"/>
  <c r="R9" i="1"/>
  <c r="R12" i="1" l="1"/>
</calcChain>
</file>

<file path=xl/sharedStrings.xml><?xml version="1.0" encoding="utf-8"?>
<sst xmlns="http://schemas.openxmlformats.org/spreadsheetml/2006/main" count="28" uniqueCount="27">
  <si>
    <t>Ед. изм.</t>
  </si>
  <si>
    <t>Наименование товара, работ, услуг</t>
  </si>
  <si>
    <t>№</t>
  </si>
  <si>
    <t>Код ОКПД2/КТРУ</t>
  </si>
  <si>
    <t>Разница</t>
  </si>
  <si>
    <t>26.07.2024-2025 год</t>
  </si>
  <si>
    <t>были салфетки
09.07.2018 - 31.01.2019</t>
  </si>
  <si>
    <t>на сколько закупили</t>
  </si>
  <si>
    <t>Согласно п.6 Приказа ФАС России от 22.11.2024 № 894/24 начальная цена единицы товара, работы, услуги при поставках Товара, осуществляемых на топливораздаточных колонках посредством отгрузки в бак (емкость) автомобильного транспорта, определяется как средняя потребительская цена Товара в рублях за литр на соответствующий Товар в регионе предполагаемой выборки на дату определения цены на основании статистических данных, распространяемых либо предоставляемых Федеральной службы государственной статистики (Росстат)</t>
  </si>
  <si>
    <t>Бензин автомобильный (розничная реализация)</t>
  </si>
  <si>
    <t>Топливо дизельное (розничная реализация)</t>
  </si>
  <si>
    <t>19.20.21.100-00000006</t>
  </si>
  <si>
    <t>19.20.21.300-00000009</t>
  </si>
  <si>
    <t xml:space="preserve">Литр;
^кубический дециметр (л;^дм[3*])
</t>
  </si>
  <si>
    <t>коэффициент отвлечения денежных средств</t>
  </si>
  <si>
    <t xml:space="preserve">Кодс = (Кцб/100)/12*N + 1, где
Кодс – коэффициент отвлечения денежных средств 
Кцб – ставка рефинансирования (ключевая ставка) на момент расчета, % 
N - количеством месяцев поставки или количество месяцев исполнения контракта 
</t>
  </si>
  <si>
    <t xml:space="preserve">Итоговая стоимость за
1 литр с НДС
</t>
  </si>
  <si>
    <t>Используемый метод определения начальной (максимальной) цены контракта - в соответствии с ч. 22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начальная цена единицы товара определена и обоснована на основании приказа Федеральной антимонопольной службы от 22.11.2024 г. №894/24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единицы товара, работы, услуги при осуществлении топлива моторного, включая автомобильный и авиационный бензин»</t>
  </si>
  <si>
    <t>Начальная цена единицы товара, руб</t>
  </si>
  <si>
    <t>Начальная сумма цен единиц товара, руб.</t>
  </si>
  <si>
    <t xml:space="preserve">Расчет стоимости за 1 литр в соответствии с п. 6 и п.7 порядка Приказа № 894/24 определения НЦЕТ </t>
  </si>
  <si>
    <t>Сумма</t>
  </si>
  <si>
    <r>
      <t xml:space="preserve">Обоснование начальной (максимальной) цены контракта </t>
    </r>
    <r>
      <rPr>
        <sz val="11"/>
        <color rgb="FFFF0000"/>
        <rFont val="Times New Roman"/>
        <family val="1"/>
        <charset val="204"/>
      </rPr>
      <t>на приобретение  ГСМ (бензин автомобильный, топливо дизельное)</t>
    </r>
    <r>
      <rPr>
        <sz val="11"/>
        <color theme="1"/>
        <rFont val="Times New Roman"/>
        <family val="1"/>
        <charset val="204"/>
      </rPr>
      <t xml:space="preserve">
</t>
    </r>
  </si>
  <si>
    <r>
      <t>Средние потребительские цены на бензин автомобильный
и дизельное топливо в Чувашской Республики на 
29</t>
    </r>
    <r>
      <rPr>
        <b/>
        <sz val="9.9"/>
        <rFont val="Times New Roman"/>
        <family val="1"/>
        <charset val="204"/>
      </rPr>
      <t xml:space="preserve"> июня 2026 года</t>
    </r>
  </si>
  <si>
    <t>Максимальное значение цены контракта, руб.:100 000,00 (Сто  тысяч) руб. 00 коп.</t>
  </si>
  <si>
    <t>Дата составления обоснования НМЦК 29.06.2026  г.</t>
  </si>
  <si>
    <t>https://rosstat.gov.ru/storage/mediabank/97_24-06-2026.html
https://www.rosstat.gov.ru/storage/mediabank/2_14-01-2026.html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</si>
</sst>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9.9"/>
      <color theme="1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9"/>
      <name val="Times New Roman"/>
      <family val="1"/>
      <charset val="204"/>
    </font>
    <font>
      <b/>
      <sz val="9.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164" fontId="2" fillId="0" borderId="1" xfId="2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 wrapText="1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" fontId="2" fillId="8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0" fillId="0" borderId="3" xfId="0" applyBorder="1"/>
    <xf numFmtId="164" fontId="5" fillId="0" borderId="7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7" fillId="0" borderId="1" xfId="3" applyFill="1" applyBorder="1" applyAlignment="1" applyProtection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 applyProtection="1">
      <alignment horizontal="center" vertical="center" wrapText="1"/>
    </xf>
    <xf numFmtId="4" fontId="7" fillId="0" borderId="1" xfId="3" applyNumberFormat="1" applyFill="1" applyBorder="1" applyAlignment="1" applyProtection="1">
      <alignment horizontal="center" vertical="center" wrapText="1"/>
    </xf>
    <xf numFmtId="0" fontId="7" fillId="0" borderId="0" xfId="3" applyFill="1" applyAlignment="1" applyProtection="1"/>
    <xf numFmtId="0" fontId="3" fillId="3" borderId="1" xfId="0" applyFont="1" applyFill="1" applyBorder="1" applyAlignment="1">
      <alignment horizontal="center" vertical="top" wrapText="1"/>
    </xf>
    <xf numFmtId="4" fontId="0" fillId="0" borderId="3" xfId="0" applyNumberFormat="1" applyBorder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4">
    <cellStyle name="Гиперссылка" xfId="3" builtinId="8"/>
    <cellStyle name="Обычный" xfId="0" builtinId="0"/>
    <cellStyle name="Обычный 10" xfId="1" xr:uid="{00000000-0005-0000-0000-000002000000}"/>
    <cellStyle name="Финансовый" xfId="2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"/>
  <sheetViews>
    <sheetView tabSelected="1" view="pageBreakPreview" topLeftCell="A13" zoomScaleNormal="100" zoomScaleSheetLayoutView="100" workbookViewId="0">
      <selection activeCell="F10" sqref="F10"/>
    </sheetView>
  </sheetViews>
  <sheetFormatPr defaultColWidth="9.140625" defaultRowHeight="15" x14ac:dyDescent="0.25"/>
  <cols>
    <col min="1" max="1" width="3.5703125" style="2" customWidth="1"/>
    <col min="2" max="2" width="21.5703125" style="2" customWidth="1"/>
    <col min="3" max="3" width="16.5703125" style="2" customWidth="1"/>
    <col min="4" max="4" width="23.42578125" style="2" customWidth="1"/>
    <col min="5" max="5" width="24.7109375" style="2" customWidth="1"/>
    <col min="6" max="6" width="31.42578125" style="2" customWidth="1"/>
    <col min="7" max="8" width="14.28515625" style="2" customWidth="1"/>
    <col min="9" max="9" width="25.7109375" style="2" customWidth="1"/>
    <col min="10" max="13" width="17.5703125" style="9" customWidth="1"/>
    <col min="14" max="15" width="21.42578125" style="9" customWidth="1"/>
    <col min="16" max="16" width="24.140625" style="2" customWidth="1"/>
    <col min="17" max="17" width="17.5703125" style="2" customWidth="1"/>
    <col min="18" max="18" width="25.7109375" style="20" customWidth="1"/>
    <col min="19" max="19" width="39.7109375" style="2" customWidth="1"/>
    <col min="20" max="16384" width="9.140625" style="2"/>
  </cols>
  <sheetData>
    <row r="1" spans="1:19" ht="13.9" x14ac:dyDescent="0.25">
      <c r="F1" s="45"/>
      <c r="G1" s="45"/>
      <c r="H1" s="45"/>
      <c r="I1" s="45"/>
    </row>
    <row r="2" spans="1:19" ht="88.5" customHeight="1" x14ac:dyDescent="0.25">
      <c r="E2" s="46"/>
      <c r="F2" s="46"/>
      <c r="G2" s="46"/>
      <c r="H2" s="46"/>
      <c r="I2" s="46"/>
    </row>
    <row r="3" spans="1:19" ht="21" customHeight="1" x14ac:dyDescent="0.25">
      <c r="I3" s="5"/>
    </row>
    <row r="4" spans="1:19" ht="32.25" customHeight="1" x14ac:dyDescent="0.25">
      <c r="A4" s="50" t="s">
        <v>22</v>
      </c>
      <c r="B4" s="50"/>
      <c r="C4" s="50"/>
      <c r="D4" s="50"/>
      <c r="E4" s="50"/>
      <c r="F4" s="50"/>
      <c r="G4" s="50"/>
      <c r="H4" s="50"/>
      <c r="I4" s="50"/>
    </row>
    <row r="5" spans="1:19" ht="87.75" customHeight="1" x14ac:dyDescent="0.25">
      <c r="A5" s="47" t="s">
        <v>17</v>
      </c>
      <c r="B5" s="48"/>
      <c r="C5" s="48"/>
      <c r="D5" s="48"/>
      <c r="E5" s="48"/>
      <c r="F5" s="48"/>
      <c r="G5" s="48"/>
      <c r="H5" s="48"/>
      <c r="I5" s="49"/>
    </row>
    <row r="6" spans="1:19" ht="40.5" customHeight="1" x14ac:dyDescent="0.25">
      <c r="A6" s="56" t="s">
        <v>2</v>
      </c>
      <c r="B6" s="57" t="s">
        <v>1</v>
      </c>
      <c r="C6" s="57" t="s">
        <v>3</v>
      </c>
      <c r="D6" s="57" t="s">
        <v>0</v>
      </c>
      <c r="E6" s="55" t="s">
        <v>20</v>
      </c>
      <c r="F6" s="55"/>
      <c r="G6" s="58" t="s">
        <v>16</v>
      </c>
      <c r="H6" s="57" t="s">
        <v>18</v>
      </c>
      <c r="I6" s="57" t="s">
        <v>21</v>
      </c>
      <c r="J6" s="14"/>
      <c r="K6" s="14"/>
      <c r="L6" s="14"/>
      <c r="M6" s="14"/>
    </row>
    <row r="7" spans="1:19" s="10" customFormat="1" ht="86.25" customHeight="1" x14ac:dyDescent="0.25">
      <c r="A7" s="56"/>
      <c r="B7" s="57"/>
      <c r="C7" s="57"/>
      <c r="D7" s="57"/>
      <c r="E7" s="40" t="s">
        <v>23</v>
      </c>
      <c r="F7" s="33" t="s">
        <v>14</v>
      </c>
      <c r="G7" s="58"/>
      <c r="H7" s="57"/>
      <c r="I7" s="57"/>
      <c r="J7" s="59"/>
      <c r="K7" s="61"/>
      <c r="L7" s="62"/>
      <c r="M7" s="63"/>
      <c r="N7" s="65"/>
      <c r="O7" s="60"/>
      <c r="P7" s="64"/>
      <c r="Q7" s="64"/>
      <c r="R7" s="66" t="s">
        <v>4</v>
      </c>
      <c r="S7" s="64" t="s">
        <v>7</v>
      </c>
    </row>
    <row r="8" spans="1:19" s="10" customFormat="1" ht="148.5" customHeight="1" x14ac:dyDescent="0.25">
      <c r="A8" s="56"/>
      <c r="B8" s="57"/>
      <c r="C8" s="57"/>
      <c r="D8" s="57"/>
      <c r="E8" s="37" t="s">
        <v>26</v>
      </c>
      <c r="F8" s="43" t="s">
        <v>15</v>
      </c>
      <c r="G8" s="58"/>
      <c r="H8" s="57"/>
      <c r="I8" s="57"/>
      <c r="J8" s="59"/>
      <c r="K8" s="61"/>
      <c r="L8" s="62"/>
      <c r="M8" s="63"/>
      <c r="N8" s="65"/>
      <c r="O8" s="60"/>
      <c r="P8" s="64"/>
      <c r="Q8" s="64"/>
      <c r="R8" s="66"/>
      <c r="S8" s="64"/>
    </row>
    <row r="9" spans="1:19" s="10" customFormat="1" ht="60.75" customHeight="1" x14ac:dyDescent="0.25">
      <c r="A9" s="34">
        <v>1</v>
      </c>
      <c r="B9" s="35" t="s">
        <v>9</v>
      </c>
      <c r="C9" s="35" t="s">
        <v>11</v>
      </c>
      <c r="D9" s="36" t="s">
        <v>13</v>
      </c>
      <c r="E9" s="38">
        <v>69.400000000000006</v>
      </c>
      <c r="F9" s="37">
        <f>(14.25/100)/12*2+1</f>
        <v>1.0237499999999999</v>
      </c>
      <c r="G9" s="41">
        <f>E9*F9</f>
        <v>71.05</v>
      </c>
      <c r="H9" s="41">
        <f>G9</f>
        <v>71.05</v>
      </c>
      <c r="I9" s="3"/>
      <c r="J9" s="18"/>
      <c r="K9" s="7"/>
      <c r="L9" s="6"/>
      <c r="M9" s="6"/>
      <c r="N9" s="16"/>
      <c r="O9" s="12"/>
      <c r="P9" s="13"/>
      <c r="Q9" s="8"/>
      <c r="R9" s="21" t="e">
        <f>Q9/N9*100-100</f>
        <v>#DIV/0!</v>
      </c>
      <c r="S9" s="10" t="s">
        <v>5</v>
      </c>
    </row>
    <row r="10" spans="1:19" s="10" customFormat="1" ht="56.25" customHeight="1" x14ac:dyDescent="0.25">
      <c r="A10" s="34">
        <v>2</v>
      </c>
      <c r="B10" s="35" t="s">
        <v>10</v>
      </c>
      <c r="C10" s="35" t="s">
        <v>12</v>
      </c>
      <c r="D10" s="36" t="s">
        <v>13</v>
      </c>
      <c r="E10" s="39">
        <v>80.16</v>
      </c>
      <c r="F10" s="37">
        <f>(14.25/100)/12*2+1</f>
        <v>1.0237499999999999</v>
      </c>
      <c r="G10" s="41">
        <f>E10*F10</f>
        <v>82.06</v>
      </c>
      <c r="H10" s="41">
        <f>G10</f>
        <v>82.06</v>
      </c>
      <c r="I10" s="3"/>
      <c r="J10" s="17"/>
      <c r="K10" s="7"/>
      <c r="L10" s="19"/>
      <c r="M10" s="6"/>
      <c r="N10" s="12"/>
      <c r="O10" s="12"/>
      <c r="P10" s="13"/>
      <c r="Q10" s="8"/>
      <c r="R10" s="21"/>
      <c r="S10" s="23" t="s">
        <v>6</v>
      </c>
    </row>
    <row r="11" spans="1:19" ht="15" customHeight="1" x14ac:dyDescent="0.25">
      <c r="A11" s="26"/>
      <c r="B11" s="27" t="s">
        <v>19</v>
      </c>
      <c r="C11" s="28"/>
      <c r="D11" s="28"/>
      <c r="E11" s="28"/>
      <c r="F11" s="28"/>
      <c r="G11" s="28"/>
      <c r="H11" s="44">
        <f>H9+H10</f>
        <v>153.11000000000001</v>
      </c>
      <c r="I11" s="29">
        <v>100000</v>
      </c>
      <c r="J11" s="31"/>
      <c r="K11" s="31"/>
      <c r="L11" s="31"/>
      <c r="M11" s="31"/>
      <c r="N11" s="25"/>
      <c r="O11" s="25"/>
      <c r="P11" s="32"/>
      <c r="Q11" s="30"/>
      <c r="R11" s="24"/>
      <c r="S11" s="30">
        <v>29</v>
      </c>
    </row>
    <row r="12" spans="1:19" x14ac:dyDescent="0.25">
      <c r="A12" s="10"/>
      <c r="B12" s="52" t="s">
        <v>24</v>
      </c>
      <c r="C12" s="53"/>
      <c r="D12" s="53"/>
      <c r="E12" s="53"/>
      <c r="F12" s="53"/>
      <c r="G12" s="53"/>
      <c r="H12" s="53"/>
      <c r="I12" s="54"/>
      <c r="J12" s="15"/>
      <c r="K12" s="15"/>
      <c r="L12" s="15"/>
      <c r="M12" s="15"/>
      <c r="R12" s="22" t="e">
        <f>I11/P11*100-100</f>
        <v>#DIV/0!</v>
      </c>
    </row>
    <row r="13" spans="1:19" ht="13.9" x14ac:dyDescent="0.25">
      <c r="J13" s="15"/>
      <c r="K13" s="15"/>
      <c r="L13" s="15"/>
      <c r="M13" s="15"/>
      <c r="R13" s="22"/>
    </row>
    <row r="14" spans="1:19" ht="15" customHeight="1" x14ac:dyDescent="0.25">
      <c r="A14" s="51" t="s">
        <v>8</v>
      </c>
      <c r="B14" s="51"/>
      <c r="C14" s="51"/>
      <c r="D14" s="51"/>
      <c r="E14" s="51"/>
      <c r="F14" s="51"/>
      <c r="G14" s="51"/>
      <c r="H14" s="51"/>
      <c r="I14" s="51"/>
      <c r="J14" s="15"/>
      <c r="K14" s="15"/>
      <c r="L14" s="15"/>
      <c r="M14" s="15"/>
    </row>
    <row r="15" spans="1:19" ht="59.25" customHeight="1" x14ac:dyDescent="0.25">
      <c r="A15" s="51"/>
      <c r="B15" s="51"/>
      <c r="C15" s="51"/>
      <c r="D15" s="51"/>
      <c r="E15" s="51"/>
      <c r="F15" s="51"/>
      <c r="G15" s="51"/>
      <c r="H15" s="51"/>
      <c r="I15" s="51"/>
    </row>
    <row r="16" spans="1:19" ht="14.25" customHeight="1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ht="15" customHeight="1" x14ac:dyDescent="0.25">
      <c r="A17" s="1"/>
      <c r="B17" s="2" t="s">
        <v>25</v>
      </c>
      <c r="D17" s="5"/>
      <c r="E17" s="5"/>
      <c r="F17" s="46"/>
      <c r="G17" s="46"/>
      <c r="H17" s="46"/>
      <c r="I17" s="46"/>
    </row>
    <row r="18" spans="1:9" ht="15" customHeight="1" x14ac:dyDescent="0.25">
      <c r="B18" s="4"/>
      <c r="C18" s="4"/>
      <c r="D18" s="4"/>
      <c r="E18" s="4"/>
      <c r="F18" s="46"/>
      <c r="G18" s="46"/>
      <c r="H18" s="46"/>
      <c r="I18" s="46"/>
    </row>
    <row r="19" spans="1:9" x14ac:dyDescent="0.25">
      <c r="B19" s="4"/>
      <c r="C19" s="4"/>
      <c r="D19" s="4"/>
      <c r="E19" s="4"/>
      <c r="F19" s="4"/>
      <c r="G19" s="4"/>
      <c r="H19" s="4"/>
      <c r="I19" s="11"/>
    </row>
    <row r="20" spans="1:9" ht="17.25" customHeight="1" x14ac:dyDescent="0.25">
      <c r="B20" s="4"/>
      <c r="C20" s="4"/>
      <c r="D20" s="4"/>
      <c r="E20" s="4"/>
      <c r="F20" s="4"/>
      <c r="G20" s="4"/>
      <c r="H20" s="4"/>
      <c r="I20" s="11"/>
    </row>
    <row r="21" spans="1:9" ht="15" customHeight="1" x14ac:dyDescent="0.25">
      <c r="B21" s="42"/>
    </row>
  </sheetData>
  <autoFilter ref="C7:C15" xr:uid="{00000000-0009-0000-0000-000000000000}"/>
  <mergeCells count="26">
    <mergeCell ref="S7:S8"/>
    <mergeCell ref="N7:N8"/>
    <mergeCell ref="P7:P8"/>
    <mergeCell ref="Q7:Q8"/>
    <mergeCell ref="R7:R8"/>
    <mergeCell ref="J7:J8"/>
    <mergeCell ref="O7:O8"/>
    <mergeCell ref="K7:K8"/>
    <mergeCell ref="L7:L8"/>
    <mergeCell ref="M7:M8"/>
    <mergeCell ref="F1:I1"/>
    <mergeCell ref="F17:I17"/>
    <mergeCell ref="F18:I18"/>
    <mergeCell ref="E2:I2"/>
    <mergeCell ref="A5:I5"/>
    <mergeCell ref="A4:I4"/>
    <mergeCell ref="A14:I15"/>
    <mergeCell ref="B12:I12"/>
    <mergeCell ref="E6:F6"/>
    <mergeCell ref="A6:A8"/>
    <mergeCell ref="B6:B8"/>
    <mergeCell ref="C6:C8"/>
    <mergeCell ref="D6:D8"/>
    <mergeCell ref="G6:G8"/>
    <mergeCell ref="I6:I8"/>
    <mergeCell ref="H6:H8"/>
  </mergeCells>
  <pageMargins left="0" right="0" top="0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2026-06-29T06:45:48Z</dcterms:modified>
</cp:coreProperties>
</file>