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0" windowWidth="23040" windowHeight="9120"/>
  </bookViews>
  <sheets>
    <sheet name="НМЦК" sheetId="1" r:id="rId1"/>
  </sheets>
  <definedNames>
    <definedName name="_xlnm._FilterDatabase" localSheetId="0" hidden="1">НМЦК!$A$1:$R$15</definedName>
    <definedName name="_xlnm.Print_Area" localSheetId="0">НМЦК!$A$1:$R$22</definedName>
  </definedNames>
  <calcPr calcId="145621" fullPrecision="0"/>
</workbook>
</file>

<file path=xl/calcChain.xml><?xml version="1.0" encoding="utf-8"?>
<calcChain xmlns="http://schemas.openxmlformats.org/spreadsheetml/2006/main">
  <c r="N13" i="1" l="1"/>
  <c r="L13" i="1" l="1"/>
  <c r="K13" i="1" l="1"/>
  <c r="J13" i="1" s="1"/>
  <c r="N14" i="1" l="1"/>
</calcChain>
</file>

<file path=xl/sharedStrings.xml><?xml version="1.0" encoding="utf-8"?>
<sst xmlns="http://schemas.openxmlformats.org/spreadsheetml/2006/main" count="40" uniqueCount="38">
  <si>
    <t xml:space="preserve">Ссылка на нормативно-правовой акт с указанием конкретного пункта, устанавливающего требования к нормативным затратам: </t>
  </si>
  <si>
    <t>Обоснование начальной (максимальной) цены контракта</t>
  </si>
  <si>
    <t>№ п/п</t>
  </si>
  <si>
    <t>Наименован ие товара, работы, услуги по КТРУ</t>
  </si>
  <si>
    <t>Наименование товара, работы, услуги согласно описанию объекта закупки</t>
  </si>
  <si>
    <t>Кол- во</t>
  </si>
  <si>
    <t>Ценовые значения анализа рынка</t>
  </si>
  <si>
    <t>Ср. рыночная цена за единицу (руб.)</t>
  </si>
  <si>
    <t>где:
V - коэффициент вариации;</t>
  </si>
  <si>
    <t xml:space="preserve">           среднее квадратичное отклонение</t>
  </si>
  <si>
    <t>Единица измерений</t>
  </si>
  <si>
    <r>
      <t>где:
НМЦК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sz val="8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 xml:space="preserve"> - цена единицы товара, работы, услуги, представленная в источнике с номером i.</t>
    </r>
  </si>
  <si>
    <t>цена i-ой единицы товара, работы, услуги;</t>
  </si>
  <si>
    <t>Учитывая параметры объекта закупки (указаны в техническом задании), ценовой диапазон имел минимальные значения, что позволило рассматривать предложенные цены, как идентичные, что подтверждается полученным коэффициентом вариации, который не превышает 33% (определяется согласно методике расчета НМЦК в соответствии со ст. 22 Закона,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исполнителем)*».
*В целях определения однородности совокупности значений выявленных цен, используемых в расчете НМЦК, коэффициент вариации определяется по формуле:</t>
  </si>
  <si>
    <t>Коэфф. вариации (v)</t>
  </si>
  <si>
    <t>&lt;ц&gt; - средняя арифметическая величина цены единицы товара, работы, услуги;
n - количество значений, используемых в расчете (3).
НМЦК методом сопоставимых рыночных цен (анализа рынка) определяется по формуле:</t>
  </si>
  <si>
    <t>Типовая принадлежность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</si>
  <si>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</si>
  <si>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</si>
  <si>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Итого начальная (максимальная) цена контракта составила, руб.</t>
  </si>
  <si>
    <t>Расчет НМЦК(ЦК)/начальной цены единицы товара и начальной суммы цен единиц товара (работы, услуги)</t>
  </si>
  <si>
    <t xml:space="preserve">Итоговое значение НМЦК (ЦК) (руб.) </t>
  </si>
  <si>
    <t xml:space="preserve">Всего
НМЦК (ЦК)/цена единицы товара (работы, услуги) с учетом ЛБО (руб.) </t>
  </si>
  <si>
    <t xml:space="preserve">
</t>
  </si>
  <si>
    <t>Штука</t>
  </si>
  <si>
    <t>Цена (руб.)</t>
  </si>
  <si>
    <t>Ответственный за расчет и обоснование: ведущий экономист по материально-техническому снабжению отдела МТО Гурский Максим Алексеевич</t>
  </si>
  <si>
    <r>
      <t xml:space="preserve">Используемый метод определения НМЦК </t>
    </r>
    <r>
      <rPr>
        <b/>
        <sz val="12"/>
        <color rgb="FF000000"/>
        <rFont val="Times New Roman"/>
        <family val="1"/>
        <charset val="204"/>
      </rPr>
      <t>Метод сопоставимых рыночных цен (анализ рынка) и нормативный метод</t>
    </r>
  </si>
  <si>
    <t>Дата подготовки обоснования НМЦК 13.08.2026</t>
  </si>
  <si>
    <t>Источник №3 Исх. № 08/08
от 07.08.2026 г.
 (Вх. №1276 13.08.2026)</t>
  </si>
  <si>
    <t xml:space="preserve">Приказ Федерального казначейства от 03.11.2021 №300 "Об утверждении нормативных затрат на обеспечение функций центрального аппарата Федерального казначейства, территориальных органов Федерального казначейства и подведомственного Федерального казенного учреждения «Центр по обеспечению деятельности Казначейства России», не отнесенных к затратам в сфере информационно-коммуникационных технологий"п. 5.12.10. Затраты на приобретение товаров для опечатывания (материальные запасы) 
</t>
  </si>
  <si>
    <t>В результате проведенного расчета Н(М)ЦК, ЦКЕП контракта составила, руб.:7 200,00 руб</t>
  </si>
  <si>
    <t>Источник № 2 Исх. № 178  от 21.08.2026  (Вх. №1361 21.08.2026)</t>
  </si>
  <si>
    <r>
      <t xml:space="preserve">Реквизиты запросов </t>
    </r>
    <r>
      <rPr>
        <sz val="12"/>
        <color theme="1"/>
        <rFont val="Times New Roman"/>
        <family val="1"/>
        <charset val="204"/>
      </rPr>
      <t xml:space="preserve">ценовой информации (в т.ч. в ЕИС):Запрос направлен в 11 организаций: . Запрос ценовой информации от 06.08.2026 № 53-07-09/4613, в ЕИС Запрос цен от 06.08.2026 № 0822100002826000615, Ответ получен от 3 (трех) организаций на основании данной информации произведен расчет НМЦК (ЦК): Источник N 1 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Вх. № 1362 21.08.2026, Источник N 2 Вх. № 1361 21.08.2026, Источник N 3 Вх. № 1276 13.08.2026.</t>
    </r>
    <r>
      <rPr>
        <sz val="12"/>
        <color rgb="FF000000"/>
        <rFont val="Times New Roman"/>
        <family val="1"/>
        <charset val="204"/>
      </rPr>
      <t xml:space="preserve">
</t>
    </r>
  </si>
  <si>
    <t>Опечатывающее устройство на замочную скважину</t>
  </si>
  <si>
    <t xml:space="preserve"> Источник № 1 Исх. №12-08 от 12.08.2026  (Вх. № 1362 21.08.2026)</t>
  </si>
  <si>
    <t>Предмет закупки: Поставка опечатывающих устройств для обеспечения государственных нужд Управления Федерального казначейства по Приморскому краю.</t>
  </si>
  <si>
    <r>
      <t xml:space="preserve">                                                                                                                            </t>
    </r>
    <r>
      <rPr>
        <b/>
        <sz val="12"/>
        <color rgb="FF000000"/>
        <rFont val="Times New Roman"/>
        <family val="1"/>
        <charset val="204"/>
      </rPr>
      <t>Итого начальная (максимальная) цена контракта составила,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</si>
</sst>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9" x14ac:knownFonts="1">
    <font>
      <sz val="10"/>
      <color rgb="FF000000"/>
      <name val="Times New Roman"/>
      <charset val="204"/>
    </font>
    <font>
      <sz val="10"/>
      <color rgb="FF000000"/>
      <name val="Times New Roman"/>
      <family val="2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charset val="204"/>
    </font>
    <font>
      <sz val="12"/>
      <name val="Times New Roman"/>
      <family val="2"/>
    </font>
    <font>
      <sz val="12"/>
      <color rgb="FF000000"/>
      <name val="Times New Roman"/>
      <family val="2"/>
    </font>
    <font>
      <b/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14" fillId="0" borderId="0" applyFont="0" applyFill="0" applyBorder="0" applyAlignment="0" applyProtection="0"/>
  </cellStyleXfs>
  <cellXfs count="7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1" fontId="1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2" fontId="4" fillId="0" borderId="1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6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1" fontId="4" fillId="0" borderId="8" xfId="0" applyNumberFormat="1" applyFont="1" applyBorder="1" applyAlignment="1">
      <alignment horizontal="center" vertical="center" shrinkToFit="1"/>
    </xf>
    <xf numFmtId="44" fontId="0" fillId="0" borderId="0" xfId="0" applyNumberFormat="1" applyAlignment="1">
      <alignment horizontal="left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9" fillId="0" borderId="6" xfId="0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right" vertical="center" shrinkToFit="1"/>
    </xf>
    <xf numFmtId="1" fontId="11" fillId="0" borderId="10" xfId="0" applyNumberFormat="1" applyFont="1" applyBorder="1" applyAlignment="1">
      <alignment horizontal="right" vertical="center" shrinkToFit="1"/>
    </xf>
    <xf numFmtId="2" fontId="6" fillId="0" borderId="2" xfId="2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2" fontId="6" fillId="0" borderId="11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right" vertical="center" shrinkToFit="1"/>
    </xf>
    <xf numFmtId="2" fontId="11" fillId="0" borderId="12" xfId="2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top"/>
    </xf>
    <xf numFmtId="1" fontId="4" fillId="0" borderId="0" xfId="0" applyNumberFormat="1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wrapText="1"/>
    </xf>
    <xf numFmtId="2" fontId="6" fillId="0" borderId="0" xfId="2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 indent="1"/>
    </xf>
    <xf numFmtId="0" fontId="16" fillId="0" borderId="9" xfId="0" applyFont="1" applyBorder="1" applyAlignment="1">
      <alignment horizontal="center" vertical="center" wrapText="1"/>
    </xf>
    <xf numFmtId="1" fontId="11" fillId="0" borderId="9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9" fillId="3" borderId="3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top" shrinkToFit="1"/>
    </xf>
    <xf numFmtId="4" fontId="3" fillId="3" borderId="2" xfId="0" applyNumberFormat="1" applyFont="1" applyFill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</xdr:colOff>
      <xdr:row>15</xdr:row>
      <xdr:rowOff>841375</xdr:rowOff>
    </xdr:from>
    <xdr:to>
      <xdr:col>1</xdr:col>
      <xdr:colOff>708025</xdr:colOff>
      <xdr:row>15</xdr:row>
      <xdr:rowOff>1271905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5F0E77C4-1E9A-AB9C-F014-265886F62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" y="19510375"/>
          <a:ext cx="1098550" cy="4305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16</xdr:row>
      <xdr:rowOff>355600</xdr:rowOff>
    </xdr:from>
    <xdr:to>
      <xdr:col>1</xdr:col>
      <xdr:colOff>924983</xdr:colOff>
      <xdr:row>18</xdr:row>
      <xdr:rowOff>177165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3C65A6A9-A35A-1E62-F545-C059D9832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080100"/>
          <a:ext cx="1590675" cy="545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114300</xdr:colOff>
      <xdr:row>18</xdr:row>
      <xdr:rowOff>152400</xdr:rowOff>
    </xdr:from>
    <xdr:to>
      <xdr:col>0</xdr:col>
      <xdr:colOff>267970</xdr:colOff>
      <xdr:row>20</xdr:row>
      <xdr:rowOff>1906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2600800"/>
          <a:ext cx="153670" cy="2305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20</xdr:row>
      <xdr:rowOff>520700</xdr:rowOff>
    </xdr:from>
    <xdr:to>
      <xdr:col>1</xdr:col>
      <xdr:colOff>963083</xdr:colOff>
      <xdr:row>20</xdr:row>
      <xdr:rowOff>920115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6256E41B-A830-83FD-A29A-7A86890F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350100"/>
          <a:ext cx="1628775" cy="399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340178</xdr:colOff>
      <xdr:row>9</xdr:row>
      <xdr:rowOff>789215</xdr:rowOff>
    </xdr:from>
    <xdr:to>
      <xdr:col>11</xdr:col>
      <xdr:colOff>493848</xdr:colOff>
      <xdr:row>10</xdr:row>
      <xdr:rowOff>40005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4214" y="5497286"/>
          <a:ext cx="153670" cy="257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X30"/>
  <sheetViews>
    <sheetView tabSelected="1" topLeftCell="A4" zoomScale="85" zoomScaleNormal="85" zoomScaleSheetLayoutView="100" workbookViewId="0">
      <selection activeCell="A21" sqref="A21:Q21"/>
    </sheetView>
  </sheetViews>
  <sheetFormatPr defaultRowHeight="12.75" x14ac:dyDescent="0.2"/>
  <cols>
    <col min="1" max="1" width="7.83203125" customWidth="1"/>
    <col min="2" max="2" width="23.83203125" customWidth="1"/>
    <col min="3" max="3" width="32.33203125" customWidth="1"/>
    <col min="4" max="4" width="12.6640625" style="19" customWidth="1"/>
    <col min="5" max="5" width="15.33203125" customWidth="1"/>
    <col min="6" max="6" width="12.1640625" customWidth="1"/>
    <col min="7" max="7" width="21.6640625" customWidth="1"/>
    <col min="8" max="8" width="20.83203125" customWidth="1"/>
    <col min="9" max="9" width="21.33203125" customWidth="1"/>
    <col min="10" max="10" width="17" customWidth="1"/>
    <col min="11" max="11" width="1.5" style="10" hidden="1" customWidth="1"/>
    <col min="12" max="12" width="14" customWidth="1"/>
    <col min="13" max="13" width="14" style="19" customWidth="1"/>
    <col min="14" max="14" width="25.5" customWidth="1"/>
    <col min="15" max="15" width="21.5" style="17" customWidth="1"/>
    <col min="16" max="16" width="24.6640625" style="19" customWidth="1"/>
    <col min="17" max="17" width="0.5" hidden="1" customWidth="1"/>
    <col min="18" max="18" width="10.6640625" customWidth="1"/>
    <col min="19" max="19" width="7.5" customWidth="1"/>
  </cols>
  <sheetData>
    <row r="1" spans="1:18" ht="18.75" x14ac:dyDescent="0.2">
      <c r="A1" s="59" t="s">
        <v>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15.75" x14ac:dyDescent="0.2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3"/>
    </row>
    <row r="3" spans="1:18" ht="42.6" customHeight="1" x14ac:dyDescent="0.2">
      <c r="A3" s="60" t="s">
        <v>36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15.75" x14ac:dyDescent="0.2">
      <c r="A4" s="60" t="s">
        <v>27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</row>
    <row r="5" spans="1:18" ht="35.25" customHeight="1" x14ac:dyDescent="0.2">
      <c r="A5" s="60" t="s">
        <v>33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5.75" x14ac:dyDescent="0.2">
      <c r="A6" s="60" t="s">
        <v>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</row>
    <row r="7" spans="1:18" s="11" customFormat="1" ht="53.25" customHeight="1" x14ac:dyDescent="0.2">
      <c r="A7" s="61" t="s">
        <v>30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51.75" customHeight="1" x14ac:dyDescent="0.2">
      <c r="A8" s="53" t="s">
        <v>2</v>
      </c>
      <c r="B8" s="45" t="s">
        <v>3</v>
      </c>
      <c r="C8" s="45" t="s">
        <v>4</v>
      </c>
      <c r="D8" s="49" t="s">
        <v>16</v>
      </c>
      <c r="E8" s="45" t="s">
        <v>10</v>
      </c>
      <c r="F8" s="53" t="s">
        <v>5</v>
      </c>
      <c r="G8" s="56" t="s">
        <v>20</v>
      </c>
      <c r="H8" s="57"/>
      <c r="I8" s="57"/>
      <c r="J8" s="57"/>
      <c r="K8" s="57"/>
      <c r="L8" s="57"/>
      <c r="M8" s="57"/>
      <c r="N8" s="57"/>
      <c r="O8" s="58"/>
      <c r="P8" s="46" t="s">
        <v>22</v>
      </c>
      <c r="Q8" s="46" t="s">
        <v>23</v>
      </c>
      <c r="R8" s="21"/>
    </row>
    <row r="9" spans="1:18" ht="22.15" customHeight="1" x14ac:dyDescent="0.2">
      <c r="A9" s="53"/>
      <c r="B9" s="45"/>
      <c r="C9" s="45"/>
      <c r="D9" s="50"/>
      <c r="E9" s="45"/>
      <c r="F9" s="53"/>
      <c r="G9" s="52" t="s">
        <v>6</v>
      </c>
      <c r="H9" s="52"/>
      <c r="I9" s="52"/>
      <c r="J9" s="45" t="s">
        <v>14</v>
      </c>
      <c r="K9" s="49"/>
      <c r="L9" s="45" t="s">
        <v>7</v>
      </c>
      <c r="M9" s="72" t="s">
        <v>17</v>
      </c>
      <c r="N9" s="45" t="s">
        <v>21</v>
      </c>
      <c r="O9" s="45" t="s">
        <v>18</v>
      </c>
      <c r="P9" s="47"/>
      <c r="Q9" s="62"/>
      <c r="R9" s="2"/>
    </row>
    <row r="10" spans="1:18" ht="78.75" customHeight="1" x14ac:dyDescent="0.2">
      <c r="A10" s="53"/>
      <c r="B10" s="45"/>
      <c r="C10" s="45"/>
      <c r="D10" s="50"/>
      <c r="E10" s="45"/>
      <c r="F10" s="53"/>
      <c r="G10" s="25" t="s">
        <v>35</v>
      </c>
      <c r="H10" s="25" t="s">
        <v>32</v>
      </c>
      <c r="I10" s="25" t="s">
        <v>29</v>
      </c>
      <c r="J10" s="45"/>
      <c r="K10" s="50"/>
      <c r="L10" s="45"/>
      <c r="M10" s="73"/>
      <c r="N10" s="45"/>
      <c r="O10" s="45"/>
      <c r="P10" s="47"/>
      <c r="Q10" s="62"/>
      <c r="R10" s="1"/>
    </row>
    <row r="11" spans="1:18" ht="36.75" customHeight="1" x14ac:dyDescent="0.2">
      <c r="A11" s="53"/>
      <c r="B11" s="45"/>
      <c r="C11" s="45"/>
      <c r="D11" s="51"/>
      <c r="E11" s="45"/>
      <c r="F11" s="53"/>
      <c r="G11" s="4" t="s">
        <v>25</v>
      </c>
      <c r="H11" s="4" t="s">
        <v>25</v>
      </c>
      <c r="I11" s="4" t="s">
        <v>25</v>
      </c>
      <c r="J11" s="45"/>
      <c r="K11" s="51"/>
      <c r="L11" s="45"/>
      <c r="M11" s="74"/>
      <c r="N11" s="45"/>
      <c r="O11" s="45"/>
      <c r="P11" s="48"/>
      <c r="Q11" s="63"/>
      <c r="R11" s="2"/>
    </row>
    <row r="12" spans="1:18" s="26" customFormat="1" ht="22.15" customHeight="1" x14ac:dyDescent="0.2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9">
        <v>11</v>
      </c>
      <c r="L12" s="9">
        <v>11</v>
      </c>
      <c r="M12" s="75">
        <v>12</v>
      </c>
      <c r="N12" s="9">
        <v>13</v>
      </c>
      <c r="O12" s="9">
        <v>14</v>
      </c>
      <c r="P12" s="9">
        <v>15</v>
      </c>
      <c r="Q12" s="9">
        <v>16</v>
      </c>
      <c r="R12" s="2"/>
    </row>
    <row r="13" spans="1:18" s="26" customFormat="1" ht="47.25" x14ac:dyDescent="0.2">
      <c r="A13" s="22">
        <v>1</v>
      </c>
      <c r="B13" s="31"/>
      <c r="C13" s="31" t="s">
        <v>34</v>
      </c>
      <c r="D13" s="27"/>
      <c r="E13" s="13" t="s">
        <v>24</v>
      </c>
      <c r="F13" s="16">
        <v>20</v>
      </c>
      <c r="G13" s="24">
        <v>480</v>
      </c>
      <c r="H13" s="14">
        <v>600</v>
      </c>
      <c r="I13" s="15">
        <v>480</v>
      </c>
      <c r="J13" s="6">
        <f>K13/L13*100</f>
        <v>13.32</v>
      </c>
      <c r="K13" s="12">
        <f>SQRT(((SUM((POWER(G13-L13,2)),(POWER(H13-L13,2)),(POWER(I13-L13,2)))/(COLUMNS(G13:I13)-1))))</f>
        <v>69.28</v>
      </c>
      <c r="L13" s="5">
        <f>AVERAGE(G13:I13)</f>
        <v>520</v>
      </c>
      <c r="M13" s="76">
        <v>360</v>
      </c>
      <c r="N13" s="20">
        <f>M13*F13</f>
        <v>7200</v>
      </c>
      <c r="O13" s="30"/>
      <c r="P13" s="20"/>
      <c r="Q13" s="20"/>
      <c r="R13" s="23"/>
    </row>
    <row r="14" spans="1:18" s="39" customFormat="1" ht="33" customHeight="1" thickBot="1" x14ac:dyDescent="0.25">
      <c r="A14" s="40"/>
      <c r="B14" s="41"/>
      <c r="C14" s="54" t="s">
        <v>37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44">
        <f>SUM(N13:N13)</f>
        <v>7200</v>
      </c>
      <c r="O14" s="42"/>
      <c r="P14" s="43"/>
      <c r="Q14" s="36"/>
      <c r="R14" s="23"/>
    </row>
    <row r="15" spans="1:18" s="11" customFormat="1" ht="18" customHeight="1" thickBot="1" x14ac:dyDescent="0.25">
      <c r="A15" s="28" t="s">
        <v>19</v>
      </c>
      <c r="B15" s="29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38"/>
      <c r="P15" s="37"/>
      <c r="Q15" s="36"/>
      <c r="R15" s="23"/>
    </row>
    <row r="16" spans="1:18" ht="104.25" customHeight="1" x14ac:dyDescent="0.2">
      <c r="A16" s="67" t="s">
        <v>13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9"/>
      <c r="P16" s="69"/>
      <c r="Q16" s="68"/>
    </row>
    <row r="17" spans="1:24" ht="33" customHeight="1" x14ac:dyDescent="0.2">
      <c r="A17" s="70" t="s">
        <v>8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</row>
    <row r="18" spans="1:24" ht="24" customHeight="1" x14ac:dyDescent="0.2">
      <c r="A18" s="8"/>
      <c r="B18" s="8"/>
      <c r="C18" s="71" t="s">
        <v>9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</row>
    <row r="19" spans="1:24" ht="18.75" x14ac:dyDescent="0.2">
      <c r="Q19" s="7"/>
    </row>
    <row r="20" spans="1:24" x14ac:dyDescent="0.2">
      <c r="B20" s="18" t="s">
        <v>12</v>
      </c>
    </row>
    <row r="21" spans="1:24" ht="79.900000000000006" customHeight="1" x14ac:dyDescent="0.2">
      <c r="A21" s="70" t="s">
        <v>15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</row>
    <row r="22" spans="1:24" ht="88.5" customHeight="1" x14ac:dyDescent="0.2">
      <c r="A22" s="65" t="s">
        <v>11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</row>
    <row r="23" spans="1:24" ht="99" hidden="1" customHeight="1" x14ac:dyDescent="0.2"/>
    <row r="24" spans="1:24" ht="27" customHeight="1" x14ac:dyDescent="0.2">
      <c r="A24" s="32"/>
      <c r="B24" s="64" t="s">
        <v>31</v>
      </c>
      <c r="C24" s="64"/>
      <c r="D24" s="64"/>
      <c r="E24" s="64"/>
      <c r="F24" s="64"/>
      <c r="G24" s="64"/>
      <c r="H24" s="64"/>
      <c r="I24" s="64"/>
      <c r="J24" s="64"/>
      <c r="K24" s="64"/>
      <c r="L24" s="32"/>
      <c r="M24" s="32"/>
      <c r="N24" s="32"/>
    </row>
    <row r="25" spans="1:24" ht="24" customHeight="1" x14ac:dyDescent="0.2">
      <c r="A25" s="34" t="s">
        <v>26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9" spans="1:24" s="32" customFormat="1" ht="63" customHeight="1" x14ac:dyDescent="0.2">
      <c r="A29"/>
      <c r="B29"/>
      <c r="C29"/>
      <c r="D29" s="19"/>
      <c r="E29"/>
      <c r="F29"/>
      <c r="G29"/>
      <c r="H29"/>
      <c r="I29"/>
      <c r="J29"/>
      <c r="K29" s="10"/>
      <c r="L29"/>
      <c r="M29" s="19"/>
      <c r="N29"/>
      <c r="V29" s="33"/>
      <c r="W29" s="33"/>
      <c r="X29" s="33"/>
    </row>
    <row r="30" spans="1:24" s="34" customFormat="1" ht="36" customHeight="1" x14ac:dyDescent="0.2">
      <c r="A30"/>
      <c r="B30"/>
      <c r="C30"/>
      <c r="D30" s="19"/>
      <c r="E30"/>
      <c r="F30"/>
      <c r="G30"/>
      <c r="H30"/>
      <c r="I30"/>
      <c r="J30"/>
      <c r="K30" s="10"/>
      <c r="L30"/>
      <c r="M30" s="19"/>
      <c r="N30"/>
      <c r="V30" s="35"/>
    </row>
  </sheetData>
  <mergeCells count="31">
    <mergeCell ref="B24:K24"/>
    <mergeCell ref="A22:Q22"/>
    <mergeCell ref="A16:Q16"/>
    <mergeCell ref="A17:Q17"/>
    <mergeCell ref="C18:Q18"/>
    <mergeCell ref="A21:Q21"/>
    <mergeCell ref="C14:M14"/>
    <mergeCell ref="C15:N15"/>
    <mergeCell ref="G8:O8"/>
    <mergeCell ref="A1:R1"/>
    <mergeCell ref="A2:Q2"/>
    <mergeCell ref="A3:R3"/>
    <mergeCell ref="A4:R4"/>
    <mergeCell ref="A6:R6"/>
    <mergeCell ref="A5:R5"/>
    <mergeCell ref="A7:R7"/>
    <mergeCell ref="Q8:Q11"/>
    <mergeCell ref="L9:L11"/>
    <mergeCell ref="N9:N11"/>
    <mergeCell ref="D8:D11"/>
    <mergeCell ref="M9:M11"/>
    <mergeCell ref="A8:A11"/>
    <mergeCell ref="B8:B11"/>
    <mergeCell ref="O9:O11"/>
    <mergeCell ref="P8:P11"/>
    <mergeCell ref="K9:K11"/>
    <mergeCell ref="G9:I9"/>
    <mergeCell ref="J9:J11"/>
    <mergeCell ref="F8:F11"/>
    <mergeCell ref="C8:C11"/>
    <mergeCell ref="E8:E11"/>
  </mergeCells>
  <phoneticPr fontId="5" type="noConversion"/>
  <pageMargins left="0.7" right="0.7" top="0.75" bottom="0.75" header="0.3" footer="0.3"/>
  <pageSetup paperSize="9" scale="41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Бадмаева Татьяна Валерьевна</dc:creator>
  <cp:lastModifiedBy>Admin</cp:lastModifiedBy>
  <cp:lastPrinted>2024-02-07T02:16:29Z</cp:lastPrinted>
  <dcterms:created xsi:type="dcterms:W3CDTF">2024-01-24T12:06:19Z</dcterms:created>
  <dcterms:modified xsi:type="dcterms:W3CDTF">2026-08-31T09:03:08Z</dcterms:modified>
</cp:coreProperties>
</file>