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380" windowHeight="8190"/>
  </bookViews>
  <sheets>
    <sheet name="Расчет цены" sheetId="2" r:id="rId1"/>
  </sheets>
  <calcPr calcId="125725"/>
</workbook>
</file>

<file path=xl/calcChain.xml><?xml version="1.0" encoding="utf-8"?>
<calcChain xmlns="http://schemas.openxmlformats.org/spreadsheetml/2006/main">
  <c r="O6" i="2"/>
  <c r="L6"/>
  <c r="M6" s="1"/>
  <c r="N6" s="1"/>
</calcChain>
</file>

<file path=xl/sharedStrings.xml><?xml version="1.0" encoding="utf-8"?>
<sst xmlns="http://schemas.openxmlformats.org/spreadsheetml/2006/main" count="30" uniqueCount="29">
  <si>
    <t>№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</si>
  <si>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</si>
  <si>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</si>
  <si>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</si>
  <si>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</si>
  <si>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Однородность совокупности значений выявленных цен, используемых в расчете Н(М)ЦК, ЦКЕП</t>
  </si>
  <si>
    <t xml:space="preserve">Номер сведений о контракте </t>
  </si>
  <si>
    <t>Применяемый коэффициент</t>
  </si>
  <si>
    <t>Среднее квадратичное отклонение</t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</si>
  <si>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</si>
  <si>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</t>
    </r>
    <r>
      <rPr>
        <b/>
        <i/>
        <sz val="10"/>
        <color indexed="8"/>
        <rFont val="Times New Roman"/>
        <family val="1"/>
        <charset val="204"/>
      </rPr>
      <t>не должен превышать 33%</t>
    </r>
    <r>
      <rPr>
        <i/>
        <sz val="10"/>
        <color indexed="8"/>
        <rFont val="Times New Roman"/>
        <family val="1"/>
        <charset val="204"/>
      </rPr>
      <t>)</t>
    </r>
  </si>
  <si>
    <t>-</t>
  </si>
  <si>
    <t>Данные реестра контрактов ( руб./ед.изм.)</t>
  </si>
  <si>
    <t>Средняя арифметическая цена за единицу     &lt;ц&gt;  ( руб)</t>
  </si>
  <si>
    <t>Н(М)ЦК, ЦКЕП, определяемая методом сопоставимых рыночных цен (анализа рынка)  руб.*</t>
  </si>
  <si>
    <t>Коммерческие предложения ( руб./ед.изм.)</t>
  </si>
  <si>
    <t xml:space="preserve"> рублей</t>
  </si>
  <si>
    <t xml:space="preserve">Расчет Н(М)ЦК, ЦКЕП произвел: 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</si>
  <si>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</si>
  <si>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 xml:space="preserve">Цена, Источник №1 </t>
  </si>
  <si>
    <t xml:space="preserve">Цена, Источник №2 </t>
  </si>
  <si>
    <t>Цена, Источник №3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</si>
  <si>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ч.6 ст. 22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нужд»). 
Расчет выполнен в соответствии с Методическими рекомендациями, утвержденными приказом МЭР РФ от 02.10.2013 №567.</t>
  </si>
  <si>
    <t>Ким Е.</t>
  </si>
  <si>
    <t>8(4242)556546доб.302</t>
  </si>
  <si>
    <t>Обоснование начальной (максимальной) цены контракта (Н(М)ЦК): Поставка принтеров</t>
  </si>
  <si>
    <t>Поставка принтеров</t>
  </si>
  <si>
    <t>шт</t>
  </si>
  <si>
    <t>В результате проведенного расчета с учетом доведенных ЛБО и сметных назначений на текущий финансовый год Н(М)ЦК, ЦКЕП контракта составила:</t>
  </si>
</sst>
</file>

<file path=xl/styles.xml><?xml version="1.0" encoding="utf-8"?>
<styleSheet xmlns="http://schemas.openxmlformats.org/spreadsheetml/2006/main">
  <numFmts count="1">
    <numFmt numFmtId="164" formatCode="0.0000"/>
  </numFmts>
  <fonts count="1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2" fillId="0" borderId="2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wrapText="1"/>
      <protection locked="0"/>
    </xf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top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4" fontId="4" fillId="0" borderId="0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Border="1"/>
    <xf numFmtId="0" fontId="1" fillId="0" borderId="0" xfId="0" applyFont="1" applyAlignment="1">
      <alignment horizontal="center" vertical="top" wrapText="1"/>
    </xf>
    <xf numFmtId="0" fontId="2" fillId="2" borderId="0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2" fillId="3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4" fontId="2" fillId="0" borderId="4" xfId="0" applyNumberFormat="1" applyFont="1" applyFill="1" applyBorder="1" applyAlignment="1">
      <alignment horizontal="center" vertical="top" wrapText="1"/>
    </xf>
    <xf numFmtId="4" fontId="1" fillId="3" borderId="5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>
      <alignment horizontal="left" wrapText="1"/>
    </xf>
    <xf numFmtId="14" fontId="4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</xdr:colOff>
      <xdr:row>4</xdr:row>
      <xdr:rowOff>952500</xdr:rowOff>
    </xdr:from>
    <xdr:to>
      <xdr:col>14</xdr:col>
      <xdr:colOff>0</xdr:colOff>
      <xdr:row>4</xdr:row>
      <xdr:rowOff>1303020</xdr:rowOff>
    </xdr:to>
    <xdr:pic>
      <xdr:nvPicPr>
        <xdr:cNvPr id="28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0" y="3360420"/>
          <a:ext cx="960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</xdr:colOff>
      <xdr:row>4</xdr:row>
      <xdr:rowOff>922020</xdr:rowOff>
    </xdr:from>
    <xdr:to>
      <xdr:col>12</xdr:col>
      <xdr:colOff>1051560</xdr:colOff>
      <xdr:row>4</xdr:row>
      <xdr:rowOff>1363980</xdr:rowOff>
    </xdr:to>
    <xdr:pic>
      <xdr:nvPicPr>
        <xdr:cNvPr id="28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9840" y="3329940"/>
          <a:ext cx="1028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</xdr:colOff>
      <xdr:row>4</xdr:row>
      <xdr:rowOff>1600200</xdr:rowOff>
    </xdr:from>
    <xdr:to>
      <xdr:col>14</xdr:col>
      <xdr:colOff>1546860</xdr:colOff>
      <xdr:row>4</xdr:row>
      <xdr:rowOff>1965960</xdr:rowOff>
    </xdr:to>
    <xdr:pic>
      <xdr:nvPicPr>
        <xdr:cNvPr id="28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4008120"/>
          <a:ext cx="152400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274320</xdr:colOff>
      <xdr:row>4</xdr:row>
      <xdr:rowOff>1402080</xdr:rowOff>
    </xdr:from>
    <xdr:to>
      <xdr:col>14</xdr:col>
      <xdr:colOff>434340</xdr:colOff>
      <xdr:row>4</xdr:row>
      <xdr:rowOff>1630680</xdr:rowOff>
    </xdr:to>
    <xdr:pic>
      <xdr:nvPicPr>
        <xdr:cNvPr id="28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3460" y="3810000"/>
          <a:ext cx="1600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6"/>
  <sheetViews>
    <sheetView tabSelected="1" view="pageBreakPreview" zoomScaleNormal="90" zoomScaleSheetLayoutView="100" zoomScalePageLayoutView="75" workbookViewId="0">
      <selection activeCell="H10" sqref="H10"/>
    </sheetView>
  </sheetViews>
  <sheetFormatPr defaultColWidth="9.140625" defaultRowHeight="12.75"/>
  <cols>
    <col min="1" max="1" width="9.140625" style="1"/>
    <col min="2" max="2" width="5.42578125" style="1" customWidth="1"/>
    <col min="3" max="3" width="21.85546875" style="13" customWidth="1"/>
    <col min="4" max="4" width="13.5703125" style="1" customWidth="1"/>
    <col min="5" max="5" width="8.140625" style="1" customWidth="1"/>
    <col min="6" max="6" width="6.85546875" style="1" customWidth="1"/>
    <col min="7" max="7" width="11.28515625" style="1" customWidth="1"/>
    <col min="8" max="9" width="11.7109375" style="1" customWidth="1"/>
    <col min="10" max="10" width="9.5703125" style="1" customWidth="1"/>
    <col min="11" max="11" width="9.140625" style="1" customWidth="1"/>
    <col min="12" max="12" width="15.570312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9.140625" style="1"/>
    <col min="17" max="17" width="26.28515625" style="1" customWidth="1"/>
    <col min="18" max="16384" width="9.140625" style="1"/>
  </cols>
  <sheetData>
    <row r="1" spans="2:17" ht="12.75" customHeight="1">
      <c r="O1" s="17"/>
    </row>
    <row r="2" spans="2:17" ht="24.75" customHeight="1">
      <c r="B2" s="42" t="s">
        <v>25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2:17" s="23" customFormat="1" ht="60.75" customHeight="1">
      <c r="B3" s="22"/>
      <c r="C3" s="52" t="s">
        <v>22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7" ht="39" customHeight="1">
      <c r="B4" s="44" t="s">
        <v>0</v>
      </c>
      <c r="C4" s="45" t="s">
        <v>1</v>
      </c>
      <c r="D4" s="46" t="s">
        <v>2</v>
      </c>
      <c r="E4" s="46" t="s">
        <v>3</v>
      </c>
      <c r="F4" s="46" t="s">
        <v>4</v>
      </c>
      <c r="G4" s="50" t="s">
        <v>15</v>
      </c>
      <c r="H4" s="51"/>
      <c r="I4" s="51"/>
      <c r="J4" s="47" t="s">
        <v>12</v>
      </c>
      <c r="K4" s="47"/>
      <c r="L4" s="48" t="s">
        <v>5</v>
      </c>
      <c r="M4" s="49"/>
      <c r="N4" s="49"/>
      <c r="O4" s="6" t="s">
        <v>14</v>
      </c>
    </row>
    <row r="5" spans="2:17" ht="159" customHeight="1">
      <c r="B5" s="44"/>
      <c r="C5" s="45"/>
      <c r="D5" s="46"/>
      <c r="E5" s="46"/>
      <c r="F5" s="46"/>
      <c r="G5" s="24" t="s">
        <v>19</v>
      </c>
      <c r="H5" s="24" t="s">
        <v>20</v>
      </c>
      <c r="I5" s="24" t="s">
        <v>21</v>
      </c>
      <c r="J5" s="24" t="s">
        <v>6</v>
      </c>
      <c r="K5" s="24" t="s">
        <v>7</v>
      </c>
      <c r="L5" s="19" t="s">
        <v>13</v>
      </c>
      <c r="M5" s="18" t="s">
        <v>8</v>
      </c>
      <c r="N5" s="10" t="s">
        <v>10</v>
      </c>
      <c r="O5" s="18" t="s">
        <v>9</v>
      </c>
    </row>
    <row r="6" spans="2:17" s="2" customFormat="1" ht="51.75" customHeight="1">
      <c r="B6" s="27">
        <v>1</v>
      </c>
      <c r="C6" s="28" t="s">
        <v>26</v>
      </c>
      <c r="D6" s="29"/>
      <c r="E6" s="30" t="s">
        <v>27</v>
      </c>
      <c r="F6" s="30">
        <v>3</v>
      </c>
      <c r="G6" s="30">
        <v>21199</v>
      </c>
      <c r="H6" s="30">
        <v>33730</v>
      </c>
      <c r="I6" s="31">
        <v>37630</v>
      </c>
      <c r="J6" s="30" t="s">
        <v>11</v>
      </c>
      <c r="K6" s="30" t="s">
        <v>11</v>
      </c>
      <c r="L6" s="20">
        <f t="shared" ref="L6" si="0">AVERAGE(G6:I6)</f>
        <v>30853</v>
      </c>
      <c r="M6" s="21">
        <f t="shared" ref="M6" si="1">SQRT(((SUM((POWER(G6-L6,2)),(POWER(H6-L6,2)),(POWER(I6-L6,2)))/(COLUMNS(I6:K6)-1))))</f>
        <v>8585.00361094857</v>
      </c>
      <c r="N6" s="32">
        <f t="shared" ref="N6" si="2">M6/L6*100</f>
        <v>27.82550679333799</v>
      </c>
      <c r="O6" s="20">
        <f t="shared" ref="O6" si="3">((F6/3)*(SUM(G6:I6)))</f>
        <v>92559</v>
      </c>
      <c r="Q6" s="16"/>
    </row>
    <row r="7" spans="2:17" s="7" customFormat="1" ht="44.25" customHeight="1">
      <c r="B7" s="53" t="s">
        <v>28</v>
      </c>
      <c r="C7" s="53"/>
      <c r="D7" s="53"/>
      <c r="E7" s="53"/>
      <c r="F7" s="53"/>
      <c r="G7" s="53"/>
      <c r="H7" s="53"/>
      <c r="I7" s="53"/>
      <c r="J7" s="53"/>
      <c r="K7" s="53"/>
      <c r="L7" s="33">
        <v>66000</v>
      </c>
      <c r="M7" s="34" t="s">
        <v>16</v>
      </c>
      <c r="N7" s="34"/>
      <c r="O7" s="35"/>
    </row>
    <row r="8" spans="2:17" ht="66.75" customHeight="1">
      <c r="B8" s="38" t="s">
        <v>18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2:17" ht="15.75" customHeight="1">
      <c r="B9" s="25" t="s">
        <v>17</v>
      </c>
      <c r="C9" s="26"/>
      <c r="D9" s="25"/>
      <c r="E9" s="5"/>
      <c r="F9" s="5"/>
      <c r="G9" s="5"/>
      <c r="H9" s="5"/>
      <c r="I9" s="5"/>
      <c r="J9" s="5"/>
    </row>
    <row r="10" spans="2:17" s="4" customFormat="1" ht="15.75" customHeight="1">
      <c r="B10" s="37" t="s">
        <v>23</v>
      </c>
      <c r="C10" s="37"/>
      <c r="D10" s="37"/>
      <c r="E10" s="37"/>
      <c r="F10" s="5"/>
      <c r="G10" s="5"/>
      <c r="H10" s="8"/>
      <c r="I10" s="9"/>
      <c r="J10" s="11"/>
    </row>
    <row r="11" spans="2:17" s="4" customFormat="1" ht="15.75">
      <c r="B11" s="39">
        <v>46196</v>
      </c>
      <c r="C11" s="40"/>
      <c r="D11" s="40"/>
      <c r="E11" s="3"/>
      <c r="F11" s="5"/>
      <c r="G11" s="5"/>
      <c r="H11" s="8"/>
      <c r="I11" s="9"/>
      <c r="J11" s="14"/>
    </row>
    <row r="12" spans="2:17" s="4" customFormat="1" ht="22.5" customHeight="1">
      <c r="B12" s="40" t="s">
        <v>24</v>
      </c>
      <c r="C12" s="41"/>
      <c r="D12" s="3"/>
      <c r="E12" s="3"/>
      <c r="F12" s="5"/>
      <c r="G12" s="5"/>
      <c r="H12" s="8"/>
      <c r="I12" s="9"/>
      <c r="J12" s="12"/>
    </row>
    <row r="13" spans="2:17" ht="19.5" customHeight="1">
      <c r="B13" s="36"/>
      <c r="C13" s="36"/>
      <c r="D13" s="36"/>
      <c r="E13" s="5"/>
      <c r="F13" s="5"/>
      <c r="G13" s="5"/>
      <c r="H13" s="5"/>
      <c r="I13" s="5"/>
      <c r="J13" s="15"/>
    </row>
    <row r="14" spans="2:17" s="4" customFormat="1" ht="15.75" customHeight="1">
      <c r="B14" s="37"/>
      <c r="C14" s="37"/>
      <c r="D14" s="37"/>
      <c r="E14" s="37"/>
      <c r="F14" s="5"/>
      <c r="G14" s="5"/>
      <c r="H14" s="8"/>
      <c r="I14" s="9"/>
      <c r="J14" s="11"/>
    </row>
    <row r="16" spans="2:17">
      <c r="J16" s="12"/>
    </row>
  </sheetData>
  <sheetProtection selectLockedCells="1" selectUnlockedCells="1"/>
  <mergeCells count="17">
    <mergeCell ref="B2:O2"/>
    <mergeCell ref="B4:B5"/>
    <mergeCell ref="C4:C5"/>
    <mergeCell ref="D4:D5"/>
    <mergeCell ref="E4:E5"/>
    <mergeCell ref="F4:F5"/>
    <mergeCell ref="J4:K4"/>
    <mergeCell ref="L4:N4"/>
    <mergeCell ref="G4:I4"/>
    <mergeCell ref="C3:O3"/>
    <mergeCell ref="B13:D13"/>
    <mergeCell ref="B14:E14"/>
    <mergeCell ref="B7:K7"/>
    <mergeCell ref="B8:O8"/>
    <mergeCell ref="B10:E10"/>
    <mergeCell ref="B11:D11"/>
    <mergeCell ref="B12:C1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4" firstPageNumber="0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PrintMaster</dc:creator>
  <cp:lastModifiedBy>Пользователь_234</cp:lastModifiedBy>
  <cp:lastPrinted>2026-06-23T04:38:50Z</cp:lastPrinted>
  <dcterms:created xsi:type="dcterms:W3CDTF">2014-01-24T04:13:02Z</dcterms:created>
  <dcterms:modified xsi:type="dcterms:W3CDTF">2026-06-23T04:40:15Z</dcterms:modified>
</cp:coreProperties>
</file>