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1020"/>
  </bookViews>
  <sheets>
    <sheet name="Лист1" sheetId="1" r:id="rId1"/>
  </sheets>
  <definedNames>
    <definedName name="_xlnm.Print_Area" localSheetId="0">Лист1!$A$1:$K$14</definedName>
  </definedNames>
  <calcPr calcId="125725"/>
</workbook>
</file>

<file path=xl/calcChain.xml><?xml version="1.0" encoding="utf-8"?>
<calcChain xmlns="http://schemas.openxmlformats.org/spreadsheetml/2006/main">
  <c r="K10" i="1"/>
  <c r="I12"/>
  <c r="H12"/>
  <c r="G12"/>
  <c r="K12" s="1"/>
  <c r="G11"/>
  <c r="K11" s="1"/>
  <c r="H11"/>
  <c r="I11"/>
  <c r="J12" l="1"/>
  <c r="J11"/>
</calcChain>
</file>

<file path=xl/sharedStrings.xml><?xml version="1.0" encoding="utf-8"?>
<sst xmlns="http://schemas.openxmlformats.org/spreadsheetml/2006/main" count="30" uniqueCount="29">
  <si>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</si>
  <si>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</si>
  <si>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</si>
  <si>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</si>
  <si>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</si>
  <si>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</si>
  <si>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</si>
  <si>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</si>
  <si>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</si>
  <si>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</si>
  <si>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</si>
  <si>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</si>
  <si>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</si>
  <si>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</si>
  <si>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</si>
  <si>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</si>
  <si>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</si>
  <si>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</si>
  <si>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</si>
  <si>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>Ведущий специалист отдела договорной работы</t>
  </si>
  <si>
    <t>А.В. Комарницкая</t>
  </si>
  <si>
    <t>https://www.dns-shop.ru/catalog/dd58148920724e77/ssd-m2-nakopiteli/?q=nt01nv3000-250-e4x&amp;stock=now-today-tomorrow-later-out_of_stock&amp;order=popular</t>
  </si>
  <si>
    <t>Накопитель SSD 512 ГБ</t>
  </si>
  <si>
    <t>Организация 2 вх. № 199 от 21.07.2026г.         вх. 199/1 от 22.07.20226г.</t>
  </si>
  <si>
    <t>Организация 3 вх. № 200 от 21.07.2026г.           Вх. № 200/1 от 22.07.2026г.</t>
  </si>
  <si>
    <t>Накопитель SSD 256 ГБ</t>
  </si>
  <si>
    <t>Дата подготовки обоснования НМЦК: 24.07.2026г</t>
  </si>
  <si>
    <t>Согласно расчету начальная (максимальная) цена контракта составляет: 13 710  (Тринадцать тысяч семьсот десять) рублей 00 копеек</t>
  </si>
  <si>
    <t>Накопитель SSD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</si>
</sst>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164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43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4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3" applyBorder="1" applyAlignment="1" applyProtection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ns-shop.ru/catalog/dd58148920724e77/ssd-m2-nakopiteli/?q=nt01nv3000-250-e4x&amp;stock=now-today-tomorrow-later-out_of_stock&amp;order=pop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topLeftCell="A4" zoomScale="80" zoomScaleNormal="80" workbookViewId="0">
      <selection activeCell="K18" sqref="K18"/>
    </sheetView>
  </sheetViews>
  <sheetFormatPr defaultRowHeight="14.5"/>
  <cols>
    <col min="1" max="1" width="36.7265625" bestFit="1" customWidth="1"/>
    <col min="2" max="2" width="4.7265625" customWidth="1"/>
    <col min="3" max="3" width="7.26953125" customWidth="1"/>
    <col min="4" max="5" width="12.7265625" customWidth="1"/>
    <col min="6" max="6" width="13.1796875" customWidth="1"/>
    <col min="7" max="7" width="11.54296875" customWidth="1"/>
    <col min="8" max="8" width="9.7265625" customWidth="1"/>
    <col min="9" max="9" width="9.453125" customWidth="1"/>
    <col min="10" max="10" width="11.54296875" customWidth="1"/>
    <col min="11" max="11" width="13" customWidth="1"/>
    <col min="12" max="12" width="15.7265625" bestFit="1" customWidth="1"/>
    <col min="13" max="14" width="17.54296875" customWidth="1"/>
    <col min="15" max="15" width="16.453125" customWidth="1"/>
  </cols>
  <sheetData>
    <row r="1" spans="1:15" ht="42" customHeight="1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5" ht="42.65" customHeight="1">
      <c r="A2" s="26" t="s">
        <v>12</v>
      </c>
      <c r="B2" s="27"/>
      <c r="C2" s="27"/>
      <c r="D2" s="28" t="s">
        <v>28</v>
      </c>
      <c r="E2" s="29"/>
      <c r="F2" s="29"/>
      <c r="G2" s="29"/>
      <c r="H2" s="29"/>
      <c r="I2" s="29"/>
      <c r="J2" s="29"/>
      <c r="K2" s="30"/>
    </row>
    <row r="3" spans="1:15" ht="31.5" customHeight="1">
      <c r="A3" s="26" t="s">
        <v>13</v>
      </c>
      <c r="B3" s="27"/>
      <c r="C3" s="27"/>
      <c r="D3" s="31" t="s">
        <v>18</v>
      </c>
      <c r="E3" s="32"/>
      <c r="F3" s="32"/>
      <c r="G3" s="32"/>
      <c r="H3" s="32"/>
      <c r="I3" s="32"/>
      <c r="J3" s="32"/>
      <c r="K3" s="32"/>
    </row>
    <row r="4" spans="1:15" ht="46.5" customHeight="1">
      <c r="A4" s="26" t="s">
        <v>14</v>
      </c>
      <c r="B4" s="27"/>
      <c r="C4" s="27"/>
      <c r="D4" s="31" t="s">
        <v>16</v>
      </c>
      <c r="E4" s="32"/>
      <c r="F4" s="32"/>
      <c r="G4" s="32"/>
      <c r="H4" s="32"/>
      <c r="I4" s="32"/>
      <c r="J4" s="32"/>
      <c r="K4" s="32"/>
    </row>
    <row r="5" spans="1:15" ht="35.25" customHeight="1">
      <c r="A5" s="27" t="s">
        <v>0</v>
      </c>
      <c r="B5" s="27"/>
      <c r="C5" s="27"/>
      <c r="D5" s="28" t="s">
        <v>27</v>
      </c>
      <c r="E5" s="29"/>
      <c r="F5" s="29"/>
      <c r="G5" s="29"/>
      <c r="H5" s="29"/>
      <c r="I5" s="29"/>
      <c r="J5" s="29"/>
      <c r="K5" s="30"/>
    </row>
    <row r="6" spans="1:15" ht="16.149999999999999" customHeight="1">
      <c r="A6" s="21" t="s">
        <v>26</v>
      </c>
      <c r="B6" s="22"/>
      <c r="C6" s="22"/>
      <c r="D6" s="22"/>
      <c r="E6" s="22"/>
      <c r="F6" s="22"/>
      <c r="G6" s="22"/>
      <c r="H6" s="22"/>
      <c r="I6" s="22"/>
      <c r="J6" s="22"/>
      <c r="K6" s="23"/>
    </row>
    <row r="7" spans="1:15" ht="18.649999999999999" customHeight="1">
      <c r="A7" s="15" t="s">
        <v>1</v>
      </c>
      <c r="B7" s="15"/>
      <c r="C7" s="15"/>
      <c r="D7" s="15"/>
      <c r="E7" s="15"/>
      <c r="F7" s="5"/>
      <c r="G7" s="5"/>
      <c r="H7" s="5"/>
      <c r="I7" s="5"/>
      <c r="J7" s="5"/>
      <c r="K7" s="5"/>
    </row>
    <row r="8" spans="1:15" ht="31.15" customHeight="1">
      <c r="A8" s="16" t="s">
        <v>8</v>
      </c>
      <c r="B8" s="16" t="s">
        <v>2</v>
      </c>
      <c r="C8" s="16" t="s">
        <v>3</v>
      </c>
      <c r="D8" s="16" t="s">
        <v>7</v>
      </c>
      <c r="E8" s="16"/>
      <c r="F8" s="16"/>
      <c r="G8" s="16" t="s">
        <v>4</v>
      </c>
      <c r="H8" s="16" t="s">
        <v>5</v>
      </c>
      <c r="I8" s="16" t="s">
        <v>10</v>
      </c>
      <c r="J8" s="16" t="s">
        <v>9</v>
      </c>
      <c r="K8" s="25" t="s">
        <v>6</v>
      </c>
    </row>
    <row r="9" spans="1:15" ht="72" customHeight="1">
      <c r="A9" s="17"/>
      <c r="B9" s="16"/>
      <c r="C9" s="16"/>
      <c r="D9" s="13" t="s">
        <v>21</v>
      </c>
      <c r="E9" s="1" t="s">
        <v>23</v>
      </c>
      <c r="F9" s="1" t="s">
        <v>24</v>
      </c>
      <c r="G9" s="16"/>
      <c r="H9" s="16"/>
      <c r="I9" s="16"/>
      <c r="J9" s="16"/>
      <c r="K9" s="25"/>
    </row>
    <row r="10" spans="1:15" ht="18" customHeight="1">
      <c r="A10" s="18"/>
      <c r="B10" s="19"/>
      <c r="C10" s="19"/>
      <c r="D10" s="19"/>
      <c r="E10" s="19"/>
      <c r="F10" s="19"/>
      <c r="G10" s="19"/>
      <c r="H10" s="19"/>
      <c r="I10" s="19"/>
      <c r="J10" s="20"/>
      <c r="K10" s="9">
        <f>K11+K12</f>
        <v>13710</v>
      </c>
    </row>
    <row r="11" spans="1:15" ht="29.5" customHeight="1">
      <c r="A11" s="12" t="s">
        <v>22</v>
      </c>
      <c r="B11" s="8" t="s">
        <v>11</v>
      </c>
      <c r="C11" s="8">
        <v>1</v>
      </c>
      <c r="D11" s="10">
        <v>8199</v>
      </c>
      <c r="E11" s="10">
        <v>8070</v>
      </c>
      <c r="F11" s="10">
        <v>8340</v>
      </c>
      <c r="G11" s="2">
        <f>SMALL(D11:F11,1)</f>
        <v>8070</v>
      </c>
      <c r="H11" s="3">
        <f>ROUND(AVERAGE(D11:F11),2)</f>
        <v>8203</v>
      </c>
      <c r="I11" s="3">
        <f>STDEV(D11:F11)</f>
        <v>135.04443713089407</v>
      </c>
      <c r="J11" s="4">
        <f t="shared" ref="J11" si="0">I11/H11*100</f>
        <v>1.6462810816883344</v>
      </c>
      <c r="K11" s="7">
        <f>G11*C11</f>
        <v>8070</v>
      </c>
    </row>
    <row r="12" spans="1:15">
      <c r="A12" s="12" t="s">
        <v>25</v>
      </c>
      <c r="B12" s="11" t="s">
        <v>11</v>
      </c>
      <c r="C12" s="11">
        <v>1</v>
      </c>
      <c r="D12" s="10">
        <v>6399</v>
      </c>
      <c r="E12" s="10">
        <v>5640</v>
      </c>
      <c r="F12" s="10">
        <v>5820</v>
      </c>
      <c r="G12" s="2">
        <f>SMALL(D12:F12,1)</f>
        <v>5640</v>
      </c>
      <c r="H12" s="3">
        <f>ROUND(AVERAGE(D12:F12),2)</f>
        <v>5953</v>
      </c>
      <c r="I12" s="3">
        <f>STDEV(D12:F12)</f>
        <v>396.59425109297791</v>
      </c>
      <c r="J12" s="4">
        <f t="shared" ref="J12" si="1">I12/H12*100</f>
        <v>6.6620905609436916</v>
      </c>
      <c r="K12" s="7">
        <f>G12*C12</f>
        <v>5640</v>
      </c>
    </row>
    <row r="14" spans="1:15">
      <c r="A14" s="14" t="s">
        <v>19</v>
      </c>
      <c r="B14" s="14"/>
      <c r="C14" s="14"/>
      <c r="D14" s="14"/>
      <c r="E14" s="14" t="s">
        <v>17</v>
      </c>
      <c r="F14" s="14"/>
      <c r="G14" s="14" t="s">
        <v>20</v>
      </c>
      <c r="H14" s="14"/>
      <c r="I14" s="14"/>
      <c r="M14" s="6"/>
      <c r="N14" s="6"/>
      <c r="O14" s="6"/>
    </row>
  </sheetData>
  <mergeCells count="24"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  <mergeCell ref="A14:D14"/>
    <mergeCell ref="E14:F14"/>
    <mergeCell ref="G14:I14"/>
    <mergeCell ref="A7:E7"/>
    <mergeCell ref="C8:C9"/>
    <mergeCell ref="A8:A9"/>
    <mergeCell ref="B8:B9"/>
    <mergeCell ref="H8:H9"/>
    <mergeCell ref="A10:J10"/>
  </mergeCells>
  <hyperlinks>
    <hyperlink ref="D9" r:id="rId1"/>
  </hyperlink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user2</cp:lastModifiedBy>
  <cp:lastPrinted>2026-07-24T01:07:53Z</cp:lastPrinted>
  <dcterms:created xsi:type="dcterms:W3CDTF">2022-01-19T11:20:17Z</dcterms:created>
  <dcterms:modified xsi:type="dcterms:W3CDTF">2026-07-24T01:08:28Z</dcterms:modified>
</cp:coreProperties>
</file>