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ЕАТ\2026\Профриски\"/>
    </mc:Choice>
  </mc:AlternateContent>
  <xr:revisionPtr revIDLastSave="0" documentId="13_ncr:1_{9BD53C26-5403-459C-B65E-974DBF8CC4A8}" xr6:coauthVersionLast="36" xr6:coauthVersionMax="36" xr10:uidLastSave="{00000000-0000-0000-0000-000000000000}"/>
  <bookViews>
    <workbookView xWindow="0" yWindow="0" windowWidth="28800" windowHeight="12225" xr2:uid="{C66D87BF-BFD3-4069-8757-550CAD87BF5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s="1"/>
  <c r="K6" i="1" s="1"/>
  <c r="L6" i="1"/>
  <c r="M6" i="1"/>
  <c r="N6" i="1" s="1"/>
  <c r="O6" i="1"/>
  <c r="O7" i="1" l="1"/>
  <c r="K9" i="1" l="1"/>
</calcChain>
</file>

<file path=xl/sharedStrings.xml><?xml version="1.0" encoding="utf-8"?>
<sst xmlns="http://schemas.openxmlformats.org/spreadsheetml/2006/main" count="26" uniqueCount="26">
  <si>
    <t xml:space="preserve"> ОБОСНОВАНИЕ НАЧАЛЬНОЙ (МАКСИМАЛЬНОЙ ) ЦЕНЫ КОНТРАКТА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</si>
  <si>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</si>
  <si>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Расчет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</si>
  <si>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</si>
  <si>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</si>
  <si>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</si>
  <si>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</si>
  <si>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</si>
  <si>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</si>
  <si>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</si>
  <si>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ОКПД 2/ КТРУ</t>
  </si>
  <si>
    <t xml:space="preserve">Средняя арифметическая цена за единицу     &lt;ц&gt; </t>
  </si>
  <si>
    <t>Среднее квадратичное отклонение</t>
  </si>
  <si>
    <t>Средняя цена за единицу изм. (руб.)</t>
  </si>
  <si>
    <t>Цена за единицу изм. с округлением (вниз) до сотых долей после запятой (руб.)</t>
  </si>
  <si>
    <t>Н(М)ЦК с учетом минимальной цены за единицу товара (руб.)</t>
  </si>
  <si>
    <t>Начальная (максимальная) цена контракта:</t>
  </si>
  <si>
    <t xml:space="preserve">Начальная (максимальная) цена контракта исходя из минимальной цены за единицу товара,  составляет: 
              </t>
  </si>
  <si>
    <r>
      <t xml:space="preserve">коэффициент вариации цен V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</si>
  <si>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</si>
  <si>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Оказания услуг  по проведению оценки профессиональных рисков на рабочих местах </t>
  </si>
  <si>
    <t>КП 1  № б/н от 13.05.2026</t>
  </si>
  <si>
    <t>КП 2  № б/н от 13.05.2026</t>
  </si>
  <si>
    <t>КП 3  № б/н от 13.05.2026</t>
  </si>
  <si>
    <t>71.20.19.130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</si>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</sst>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4" fontId="1" fillId="0" borderId="11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8" fillId="0" borderId="12" xfId="0" applyFont="1" applyBorder="1" applyAlignment="1">
      <alignment horizontal="justify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1676400</xdr:rowOff>
    </xdr:from>
    <xdr:to>
      <xdr:col>11</xdr:col>
      <xdr:colOff>9525</xdr:colOff>
      <xdr:row>4</xdr:row>
      <xdr:rowOff>2000250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8B2A51F-04FA-436B-B493-3C6E5295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62500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1371600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91E96D2-50D4-41BA-BAA0-4110CEF8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010025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</xdr:row>
      <xdr:rowOff>2638425</xdr:rowOff>
    </xdr:from>
    <xdr:to>
      <xdr:col>12</xdr:col>
      <xdr:colOff>76200</xdr:colOff>
      <xdr:row>4</xdr:row>
      <xdr:rowOff>3009900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7CAEADD-D3C4-4C84-911A-32B9E8BB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5724525"/>
          <a:ext cx="2114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4</xdr:row>
      <xdr:rowOff>1914525</xdr:rowOff>
    </xdr:from>
    <xdr:to>
      <xdr:col>11</xdr:col>
      <xdr:colOff>466725</xdr:colOff>
      <xdr:row>4</xdr:row>
      <xdr:rowOff>2133600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4447AE75-1EB6-4644-B652-0D0C9BC3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50006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4</xdr:row>
      <xdr:rowOff>2093119</xdr:rowOff>
    </xdr:from>
    <xdr:to>
      <xdr:col>12</xdr:col>
      <xdr:colOff>23812</xdr:colOff>
      <xdr:row>4</xdr:row>
      <xdr:rowOff>2445544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BFD15BD-77EF-414E-9018-865A1663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5537" y="5179219"/>
          <a:ext cx="2085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0152-F55F-41D3-A3B1-A0D70C559109}">
  <dimension ref="A1:O9"/>
  <sheetViews>
    <sheetView tabSelected="1" workbookViewId="0">
      <selection activeCell="I15" sqref="I15"/>
    </sheetView>
  </sheetViews>
  <sheetFormatPr defaultRowHeight="15" x14ac:dyDescent="0.25"/>
  <cols>
    <col min="1" max="1" width="7.7109375" customWidth="1"/>
    <col min="2" max="2" width="15.28515625" customWidth="1"/>
    <col min="3" max="3" width="28.5703125" customWidth="1"/>
    <col min="5" max="5" width="9.28515625" bestFit="1" customWidth="1"/>
    <col min="6" max="6" width="13.5703125" customWidth="1"/>
    <col min="7" max="7" width="11.42578125" customWidth="1"/>
    <col min="8" max="8" width="11.7109375" customWidth="1"/>
    <col min="9" max="9" width="14" customWidth="1"/>
    <col min="10" max="10" width="13.5703125" customWidth="1"/>
    <col min="11" max="11" width="9.85546875" bestFit="1" customWidth="1"/>
    <col min="12" max="12" width="16.85546875" customWidth="1"/>
    <col min="13" max="13" width="13.7109375" customWidth="1"/>
    <col min="14" max="14" width="12.42578125" customWidth="1"/>
    <col min="15" max="15" width="15.140625" customWidth="1"/>
  </cols>
  <sheetData>
    <row r="1" spans="1:1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2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x14ac:dyDescent="0.25">
      <c r="A3" s="1"/>
      <c r="B3" s="2"/>
      <c r="C3" s="34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5" x14ac:dyDescent="0.25">
      <c r="A4" s="37" t="s">
        <v>3</v>
      </c>
      <c r="B4" s="3"/>
      <c r="C4" s="39" t="s">
        <v>4</v>
      </c>
      <c r="D4" s="41" t="s">
        <v>5</v>
      </c>
      <c r="E4" s="41" t="s">
        <v>6</v>
      </c>
      <c r="F4" s="43" t="s">
        <v>7</v>
      </c>
      <c r="G4" s="43"/>
      <c r="H4" s="43"/>
      <c r="I4" s="44" t="s">
        <v>8</v>
      </c>
      <c r="J4" s="44"/>
      <c r="K4" s="44"/>
      <c r="L4" s="43" t="s">
        <v>9</v>
      </c>
      <c r="M4" s="43"/>
      <c r="N4" s="43"/>
      <c r="O4" s="43"/>
    </row>
    <row r="5" spans="1:15" ht="276" customHeight="1" thickBot="1" x14ac:dyDescent="0.3">
      <c r="A5" s="38"/>
      <c r="B5" s="4" t="s">
        <v>10</v>
      </c>
      <c r="C5" s="40"/>
      <c r="D5" s="42"/>
      <c r="E5" s="42"/>
      <c r="F5" s="5" t="s">
        <v>21</v>
      </c>
      <c r="G5" s="5" t="s">
        <v>22</v>
      </c>
      <c r="H5" s="5" t="s">
        <v>23</v>
      </c>
      <c r="I5" s="7" t="s">
        <v>11</v>
      </c>
      <c r="J5" s="7" t="s">
        <v>12</v>
      </c>
      <c r="K5" s="3" t="s">
        <v>18</v>
      </c>
      <c r="L5" s="8" t="s">
        <v>19</v>
      </c>
      <c r="M5" s="6" t="s">
        <v>13</v>
      </c>
      <c r="N5" s="6" t="s">
        <v>14</v>
      </c>
      <c r="O5" s="6" t="s">
        <v>15</v>
      </c>
    </row>
    <row r="6" spans="1:15" ht="45" customHeight="1" thickBot="1" x14ac:dyDescent="0.3">
      <c r="A6" s="9">
        <v>1</v>
      </c>
      <c r="B6" s="10" t="s">
        <v>24</v>
      </c>
      <c r="C6" s="25" t="s">
        <v>20</v>
      </c>
      <c r="D6" s="11" t="s">
        <v>25</v>
      </c>
      <c r="E6" s="12">
        <v>103</v>
      </c>
      <c r="F6" s="13">
        <v>500</v>
      </c>
      <c r="G6" s="13">
        <v>700</v>
      </c>
      <c r="H6" s="13">
        <v>970</v>
      </c>
      <c r="I6" s="14">
        <f t="shared" ref="I6" si="0">AVERAGE(F6:H6)</f>
        <v>723.33333333333337</v>
      </c>
      <c r="J6" s="14">
        <f t="shared" ref="J6" si="1">SQRT(((SUM((POWER(H6-I6,2)),(POWER(G6-I6,2)),(POWER(F6-I6,2)),)/(COLUMNS(F6:H6)-1))))</f>
        <v>235.86719427112649</v>
      </c>
      <c r="K6" s="14">
        <f t="shared" ref="K6" si="2">J6/I6*100</f>
        <v>32.608367871584306</v>
      </c>
      <c r="L6" s="15">
        <f t="shared" ref="L6" si="3">((E6/3)*(SUM(F6:H6)))</f>
        <v>74503.333333333343</v>
      </c>
      <c r="M6" s="16">
        <f t="shared" ref="M6" si="4">(F6+G6+H6)/3</f>
        <v>723.33333333333337</v>
      </c>
      <c r="N6" s="17">
        <f t="shared" ref="N6" si="5">FLOOR(M6,0.01)</f>
        <v>723.33</v>
      </c>
      <c r="O6" s="17">
        <f>F6*E6</f>
        <v>51500</v>
      </c>
    </row>
    <row r="7" spans="1:15" x14ac:dyDescent="0.25">
      <c r="A7" s="26" t="s">
        <v>16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18">
        <f>SUM(O6:O6)</f>
        <v>51500</v>
      </c>
    </row>
    <row r="8" spans="1:15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0"/>
      <c r="O8" s="21"/>
    </row>
    <row r="9" spans="1:15" x14ac:dyDescent="0.25">
      <c r="A9" s="22"/>
      <c r="B9" s="22"/>
      <c r="C9" s="29" t="s">
        <v>17</v>
      </c>
      <c r="D9" s="29"/>
      <c r="E9" s="29"/>
      <c r="F9" s="29"/>
      <c r="G9" s="29"/>
      <c r="H9" s="29"/>
      <c r="I9" s="29"/>
      <c r="J9" s="29"/>
      <c r="K9" s="23">
        <f>O7</f>
        <v>51500</v>
      </c>
      <c r="L9" s="24"/>
      <c r="M9" s="24"/>
      <c r="N9" s="24"/>
      <c r="O9" s="24"/>
    </row>
  </sheetData>
  <mergeCells count="12">
    <mergeCell ref="A7:N7"/>
    <mergeCell ref="C9:J9"/>
    <mergeCell ref="A1:O1"/>
    <mergeCell ref="A2:O2"/>
    <mergeCell ref="C3:O3"/>
    <mergeCell ref="A4:A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LIHanin</dc:creator>
  <cp:lastModifiedBy>LIHanin</cp:lastModifiedBy>
  <dcterms:created xsi:type="dcterms:W3CDTF">2025-05-28T08:19:28Z</dcterms:created>
  <dcterms:modified xsi:type="dcterms:W3CDTF">2026-05-20T05:42:21Z</dcterms:modified>
</cp:coreProperties>
</file>