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rya\Desktop\Березка 223-ФЗ\Уборка помещений\"/>
    </mc:Choice>
  </mc:AlternateContent>
  <xr:revisionPtr revIDLastSave="0" documentId="8_{AE3E4DFC-88EB-40B9-A72F-31B59127D525}" xr6:coauthVersionLast="47" xr6:coauthVersionMax="47" xr10:uidLastSave="{00000000-0000-0000-0000-000000000000}"/>
  <bookViews>
    <workbookView xWindow="4275" yWindow="4275" windowWidth="21600" windowHeight="11325" xr2:uid="{00000000-000D-0000-FFFF-FFFF00000000}"/>
  </bookViews>
  <sheets>
    <sheet name="Лист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10" i="1"/>
  <c r="O53" i="1" s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10" i="1"/>
  <c r="N53" i="1" s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10" i="1"/>
  <c r="M53" i="1" s="1"/>
  <c r="K10" i="1" l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K20" i="1"/>
  <c r="L20" i="1" s="1"/>
  <c r="K21" i="1"/>
  <c r="K22" i="1"/>
  <c r="L22" i="1" s="1"/>
  <c r="K23" i="1"/>
  <c r="L23" i="1" s="1"/>
  <c r="K24" i="1"/>
  <c r="L24" i="1" s="1"/>
  <c r="K25" i="1"/>
  <c r="K26" i="1"/>
  <c r="L26" i="1" s="1"/>
  <c r="K27" i="1"/>
  <c r="L27" i="1" s="1"/>
  <c r="K28" i="1"/>
  <c r="K29" i="1"/>
  <c r="L29" i="1" s="1"/>
  <c r="K30" i="1"/>
  <c r="L30" i="1" s="1"/>
  <c r="K31" i="1"/>
  <c r="L31" i="1" s="1"/>
  <c r="K32" i="1"/>
  <c r="L32" i="1" s="1"/>
  <c r="K33" i="1"/>
  <c r="L33" i="1" s="1"/>
  <c r="K34" i="1"/>
  <c r="K35" i="1"/>
  <c r="L35" i="1" s="1"/>
  <c r="K36" i="1"/>
  <c r="K37" i="1"/>
  <c r="L37" i="1" s="1"/>
  <c r="K38" i="1"/>
  <c r="L38" i="1" s="1"/>
  <c r="K39" i="1"/>
  <c r="L39" i="1" s="1"/>
  <c r="K40" i="1"/>
  <c r="K41" i="1"/>
  <c r="L41" i="1" s="1"/>
  <c r="K42" i="1"/>
  <c r="L42" i="1" s="1"/>
  <c r="K43" i="1"/>
  <c r="L43" i="1" s="1"/>
  <c r="K44" i="1"/>
  <c r="K45" i="1"/>
  <c r="L45" i="1" s="1"/>
  <c r="K46" i="1"/>
  <c r="L46" i="1" s="1"/>
  <c r="K47" i="1"/>
  <c r="L47" i="1" s="1"/>
  <c r="K48" i="1"/>
  <c r="K49" i="1"/>
  <c r="L49" i="1" s="1"/>
  <c r="K50" i="1"/>
  <c r="K51" i="1"/>
  <c r="K52" i="1"/>
  <c r="L52" i="1" l="1"/>
  <c r="L50" i="1"/>
  <c r="L48" i="1"/>
  <c r="L44" i="1"/>
  <c r="L40" i="1"/>
  <c r="L36" i="1"/>
  <c r="L28" i="1"/>
  <c r="L25" i="1"/>
  <c r="L21" i="1"/>
  <c r="L51" i="1"/>
  <c r="L34" i="1"/>
  <c r="L19" i="1"/>
  <c r="L53" i="1" l="1"/>
  <c r="F54" i="1" l="1"/>
</calcChain>
</file>

<file path=xl/sharedStrings.xml><?xml version="1.0" encoding="utf-8"?>
<sst xmlns="http://schemas.openxmlformats.org/spreadsheetml/2006/main" count="113" uniqueCount="68">
  <si>
    <t xml:space="preserve">Расчет начальной (максимальной) цены контракта методом сопостовимых рыночных цен
</t>
  </si>
  <si>
    <t>№ п/п</t>
  </si>
  <si>
    <t xml:space="preserve">Наименование </t>
  </si>
  <si>
    <t>Ед. измерения</t>
  </si>
  <si>
    <t>Кол-во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</si>
  <si>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</si>
  <si>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</si>
  <si>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 xml:space="preserve">Средняя цена, руб. </t>
  </si>
  <si>
    <t>цена за ед., руб.</t>
  </si>
  <si>
    <t>шт</t>
  </si>
  <si>
    <t>Начальная (максимальная) цена контракта составляет</t>
  </si>
  <si>
    <t>Итого</t>
  </si>
  <si>
    <t>общая цена, руб.</t>
  </si>
  <si>
    <t>ОКПД2</t>
  </si>
  <si>
    <t>цена за ед. , руб.</t>
  </si>
  <si>
    <t>цена за ед , руб.</t>
  </si>
  <si>
    <t>Услуга по комплексной уборке центрального склада</t>
  </si>
  <si>
    <t>Услуги по генеральной уборке кастелянной</t>
  </si>
  <si>
    <t>Услуги по генеральной уборке лестниц</t>
  </si>
  <si>
    <t>Услуги по генеральной уборке 2 корпуса</t>
  </si>
  <si>
    <t>Услуги по генеральной уборке проходной</t>
  </si>
  <si>
    <t>Услуги по генеральной уборке поликлиники</t>
  </si>
  <si>
    <t>Услуги по генеральной уборке администрации третьего этажа</t>
  </si>
  <si>
    <t>Услуги по генеральной уборке администрации второго этажа</t>
  </si>
  <si>
    <t>Услуги по генеральной уборке администрации первого этажа</t>
  </si>
  <si>
    <t>Услуги по генеральной уборке администрации цокольного этажа</t>
  </si>
  <si>
    <t>Услуги по комплексной уборке ( в том числе дезенфекция ) 6 отделения</t>
  </si>
  <si>
    <t>Услуги по комплексной уборке (в том числе дезинфекция) администрации второго этажа</t>
  </si>
  <si>
    <t>Услуги по комплексной уборке (в том числе дезинфекция) администрации тех этажа/ реабилитации</t>
  </si>
  <si>
    <t>Услуги по комплексной уборке (в том числе дезинфекция) поликлиники</t>
  </si>
  <si>
    <t>Услуги по комплексной уборке (в том числе дезинфекция) проходной</t>
  </si>
  <si>
    <t>Услуги по комплексной уборке (в том числе дезинфекция) 2 корпуса</t>
  </si>
  <si>
    <t>Услуги по комплексной уборке (в том числе дезинфекция) лестниц</t>
  </si>
  <si>
    <t>Услуги по комплексной уборке кастелянной</t>
  </si>
  <si>
    <t>Услуги по комплексной уборке ЛФК</t>
  </si>
  <si>
    <t>Услуги по генеральной уборке 1 отделения</t>
  </si>
  <si>
    <t>Услуги по генеральной уборке 2 отделения</t>
  </si>
  <si>
    <t>Услуги по генеральной уборке 4 отделения</t>
  </si>
  <si>
    <t>Услуги по генеральной уборке 5 отделения</t>
  </si>
  <si>
    <t>Услуги по генеральной уборке 6 отделения</t>
  </si>
  <si>
    <t>Услуги по генеральной уборке администрации  тех этажа /реабилитации</t>
  </si>
  <si>
    <t>Услуги по уходу зелеными насаждениями (полив комнатных цветов)</t>
  </si>
  <si>
    <t>Услуги сервису сменных ковров в летний период</t>
  </si>
  <si>
    <r>
      <t xml:space="preserve">Предложение № б/н               (Коммерческое предложение           от 21.01.2025 </t>
    </r>
    <r>
      <rPr>
        <b/>
        <sz val="9"/>
        <rFont val="Times New Roman"/>
        <family val="1"/>
        <charset val="204"/>
      </rPr>
      <t>)</t>
    </r>
  </si>
  <si>
    <r>
      <t xml:space="preserve">Предложение №   (Коммерческое предложение  от </t>
    </r>
    <r>
      <rPr>
        <b/>
        <sz val="9"/>
        <rFont val="Times New Roman"/>
        <family val="1"/>
        <charset val="204"/>
      </rPr>
      <t>)</t>
    </r>
  </si>
  <si>
    <t>Услуги по комплексной уборке (в том числе дезинфекция) Детское поликлиническое отделение</t>
  </si>
  <si>
    <t>Услуги по генеральной уборке 3 отделения пост 1</t>
  </si>
  <si>
    <t>Услуги по генеральной уборке 3 отделения пост 2</t>
  </si>
  <si>
    <t>Услуги по генеральной уборке Клиническое отделение детской психиатрии № 7</t>
  </si>
  <si>
    <t>Услуги по генеральной уборке детского поликлинического отделения</t>
  </si>
  <si>
    <t>Услуги по комплексной уборке (в т.ч. дезинфекция) Клиническое отделения детской психиатрии № 7</t>
  </si>
  <si>
    <t>Услуги по комплексной уборке (в т.ч. дезинфекция) 5 отделения</t>
  </si>
  <si>
    <t>Услуги по комплексной уборке (в т.ч. дезинфекция) администрации цокольного этажа</t>
  </si>
  <si>
    <t>Услуги по комплексной уборке (в т.ч. дезинфекция) администрации первого этажа</t>
  </si>
  <si>
    <t>Услуги по комплексной уборке (в т.ч. дезинфекция) администрации третьего  этажа</t>
  </si>
  <si>
    <t>Услуги по комплексной уборке с применением дезсредств 3 отделение пост1</t>
  </si>
  <si>
    <t>Услуги  по комплексной уборке с применением дез средств 2 отделения</t>
  </si>
  <si>
    <t>Услуги  по комплексной уборке с применением дезсредств 3 отделения пост 2</t>
  </si>
  <si>
    <t>Услуги  по комплексной уборке с применением дезсредств  4 отделения</t>
  </si>
  <si>
    <t>Услуги по комплексной уборке с применением дезсредств  1 отделения</t>
  </si>
  <si>
    <r>
      <t xml:space="preserve">Предложение № 2             (Коммерческое предложение           от 04.08.2026г </t>
    </r>
    <r>
      <rPr>
        <b/>
        <sz val="9"/>
        <rFont val="Times New Roman"/>
        <family val="1"/>
        <charset val="204"/>
      </rPr>
      <t>)</t>
    </r>
  </si>
  <si>
    <t>Услуги по комплексной уборке ФТО</t>
  </si>
  <si>
    <r>
      <t xml:space="preserve">Предложение № 3              (Коммерческое предложение           от 06.08.2026г </t>
    </r>
    <r>
      <rPr>
        <b/>
        <sz val="9"/>
        <rFont val="Times New Roman"/>
        <family val="1"/>
        <charset val="204"/>
      </rPr>
      <t>)</t>
    </r>
  </si>
  <si>
    <t>Предложение № 1         84
Комплексная уборка помещений и территории
26.08.2025)</t>
  </si>
  <si>
    <t>Общая стоимость 1</t>
  </si>
  <si>
    <t>Общая стоимость 2</t>
  </si>
  <si>
    <t>Общая стоимость 3</t>
  </si>
  <si>
    <t xml:space="preserve">Расчётная НМЦК составила 3 080 790 (три миллиона восемьдесят тысяч семьсот девяносто) рублей 44 копейки. В соответствии с п.6.1 раздела 3 Главы 2 Положения о закупке за стоимость договора принимается минимальное ценовое предложение стоимостью 2 157 139(два миллиона сто пятьдесят семь тысяч сто тридцать девять) рублей 83 копеек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</si>
</sst>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р.&quot;"/>
    <numFmt numFmtId="165" formatCode="#,##0.00_ ;\-#,##0.00\ "/>
  </numFmts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left"/>
    </xf>
    <xf numFmtId="14" fontId="5" fillId="0" borderId="0" xfId="1" applyNumberFormat="1" applyFont="1" applyAlignment="1">
      <alignment vertical="top" wrapText="1"/>
    </xf>
    <xf numFmtId="0" fontId="6" fillId="0" borderId="0" xfId="0" applyFont="1"/>
    <xf numFmtId="0" fontId="0" fillId="0" borderId="0" xfId="0" applyAlignment="1">
      <alignment horizontal="center" vertical="center"/>
    </xf>
    <xf numFmtId="165" fontId="6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/>
    <xf numFmtId="0" fontId="12" fillId="0" borderId="5" xfId="0" applyFont="1" applyBorder="1" applyAlignment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165" fontId="1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/>
    <xf numFmtId="4" fontId="10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1" applyFont="1" applyAlignment="1">
      <alignment horizontal="left" vertical="center" wrapText="1"/>
    </xf>
    <xf numFmtId="164" fontId="13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5" fillId="0" borderId="0" xfId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69"/>
  <sheetViews>
    <sheetView tabSelected="1" topLeftCell="A50" zoomScale="115" zoomScaleNormal="115" workbookViewId="0">
      <selection activeCell="C52" sqref="C52"/>
    </sheetView>
  </sheetViews>
  <sheetFormatPr defaultRowHeight="15" x14ac:dyDescent="0.25"/>
  <cols>
    <col min="1" max="1" width="7.28515625" customWidth="1"/>
    <col min="2" max="2" width="0.42578125" customWidth="1"/>
    <col min="3" max="3" width="30.7109375" customWidth="1"/>
    <col min="4" max="4" width="9.140625" customWidth="1"/>
    <col min="5" max="5" width="10.7109375" customWidth="1"/>
    <col min="6" max="6" width="15.7109375" customWidth="1"/>
    <col min="7" max="7" width="16.85546875" customWidth="1"/>
    <col min="8" max="8" width="16.85546875" hidden="1" customWidth="1"/>
    <col min="9" max="9" width="16.85546875" customWidth="1"/>
    <col min="10" max="10" width="0.28515625" customWidth="1"/>
    <col min="11" max="11" width="14.7109375" customWidth="1"/>
    <col min="12" max="12" width="19" customWidth="1"/>
    <col min="13" max="13" width="13.28515625" customWidth="1"/>
    <col min="14" max="15" width="10.42578125" customWidth="1"/>
  </cols>
  <sheetData>
    <row r="2" spans="1:15" x14ac:dyDescent="0.25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5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5" x14ac:dyDescent="0.25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1:15" x14ac:dyDescent="0.25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6" spans="1:15" ht="36" customHeight="1" x14ac:dyDescent="0.25">
      <c r="A6" s="1"/>
      <c r="B6" s="9"/>
      <c r="C6" s="2"/>
      <c r="D6" s="39"/>
      <c r="E6" s="39"/>
      <c r="F6" s="39"/>
      <c r="G6" s="39"/>
      <c r="H6" s="39"/>
      <c r="I6" s="39"/>
      <c r="J6" s="39"/>
      <c r="K6" s="39"/>
      <c r="L6" s="39"/>
      <c r="M6" s="44" t="s">
        <v>64</v>
      </c>
      <c r="N6" s="44" t="s">
        <v>65</v>
      </c>
      <c r="O6" s="44" t="s">
        <v>66</v>
      </c>
    </row>
    <row r="7" spans="1:15" ht="30" customHeight="1" x14ac:dyDescent="0.25">
      <c r="A7" s="40" t="s">
        <v>1</v>
      </c>
      <c r="B7" s="41" t="s">
        <v>13</v>
      </c>
      <c r="C7" s="40" t="s">
        <v>2</v>
      </c>
      <c r="D7" s="40" t="s">
        <v>3</v>
      </c>
      <c r="E7" s="40" t="s">
        <v>4</v>
      </c>
      <c r="F7" s="40" t="s">
        <v>5</v>
      </c>
      <c r="G7" s="40"/>
      <c r="H7" s="40"/>
      <c r="I7" s="40"/>
      <c r="J7" s="40"/>
      <c r="K7" s="40" t="s">
        <v>6</v>
      </c>
      <c r="L7" s="40"/>
      <c r="M7" s="44"/>
      <c r="N7" s="44"/>
      <c r="O7" s="44"/>
    </row>
    <row r="8" spans="1:15" ht="78.75" customHeight="1" x14ac:dyDescent="0.25">
      <c r="A8" s="40"/>
      <c r="B8" s="42"/>
      <c r="C8" s="40"/>
      <c r="D8" s="40"/>
      <c r="E8" s="40"/>
      <c r="F8" s="21" t="s">
        <v>63</v>
      </c>
      <c r="G8" s="21" t="s">
        <v>60</v>
      </c>
      <c r="H8" s="21" t="s">
        <v>43</v>
      </c>
      <c r="I8" s="21" t="s">
        <v>62</v>
      </c>
      <c r="J8" s="21" t="s">
        <v>44</v>
      </c>
      <c r="K8" s="34" t="s">
        <v>7</v>
      </c>
      <c r="L8" s="35"/>
      <c r="M8" s="44"/>
      <c r="N8" s="44"/>
      <c r="O8" s="44"/>
    </row>
    <row r="9" spans="1:15" ht="14.25" customHeight="1" x14ac:dyDescent="0.25">
      <c r="A9" s="40"/>
      <c r="B9" s="43"/>
      <c r="C9" s="41"/>
      <c r="D9" s="40"/>
      <c r="E9" s="40"/>
      <c r="F9" s="22" t="s">
        <v>14</v>
      </c>
      <c r="G9" s="22" t="s">
        <v>15</v>
      </c>
      <c r="H9" s="22" t="s">
        <v>15</v>
      </c>
      <c r="I9" s="22" t="s">
        <v>15</v>
      </c>
      <c r="J9" s="22" t="s">
        <v>8</v>
      </c>
      <c r="K9" s="21" t="s">
        <v>8</v>
      </c>
      <c r="L9" s="21" t="s">
        <v>12</v>
      </c>
      <c r="M9" s="44"/>
      <c r="N9" s="44"/>
      <c r="O9" s="44"/>
    </row>
    <row r="10" spans="1:15" s="7" customFormat="1" ht="40.5" customHeight="1" x14ac:dyDescent="0.2">
      <c r="A10" s="11">
        <v>1</v>
      </c>
      <c r="B10" s="12"/>
      <c r="C10" s="24" t="s">
        <v>55</v>
      </c>
      <c r="D10" s="25" t="s">
        <v>9</v>
      </c>
      <c r="E10" s="26">
        <v>29</v>
      </c>
      <c r="F10" s="27">
        <v>6089.67</v>
      </c>
      <c r="G10" s="16">
        <v>8497.2199999999993</v>
      </c>
      <c r="H10" s="16"/>
      <c r="I10" s="16">
        <v>10193</v>
      </c>
      <c r="J10" s="16"/>
      <c r="K10" s="16">
        <f>(F10+G10+I10)/3</f>
        <v>8259.9633333333331</v>
      </c>
      <c r="L10" s="16">
        <f>K10*E10</f>
        <v>239538.93666666665</v>
      </c>
      <c r="M10" s="29">
        <f>F10*E10</f>
        <v>176600.43</v>
      </c>
      <c r="N10" s="29">
        <f>G10*E10</f>
        <v>246419.37999999998</v>
      </c>
      <c r="O10" s="29">
        <f>I10*E10</f>
        <v>295597</v>
      </c>
    </row>
    <row r="11" spans="1:15" s="7" customFormat="1" ht="38.25" x14ac:dyDescent="0.2">
      <c r="A11" s="11">
        <v>2</v>
      </c>
      <c r="B11" s="12"/>
      <c r="C11" s="24" t="s">
        <v>56</v>
      </c>
      <c r="D11" s="25" t="s">
        <v>9</v>
      </c>
      <c r="E11" s="26">
        <v>29</v>
      </c>
      <c r="F11" s="27">
        <v>5896.83</v>
      </c>
      <c r="G11" s="16">
        <v>8347.39</v>
      </c>
      <c r="H11" s="16"/>
      <c r="I11" s="16">
        <v>10017</v>
      </c>
      <c r="J11" s="16"/>
      <c r="K11" s="16">
        <f>(F11+G11+I11)/3</f>
        <v>8087.0733333333337</v>
      </c>
      <c r="L11" s="16">
        <f t="shared" ref="L11:L52" si="0">K11*E11</f>
        <v>234525.12666666668</v>
      </c>
      <c r="M11" s="29">
        <f t="shared" ref="M11:M52" si="1">F11*E11</f>
        <v>171008.07</v>
      </c>
      <c r="N11" s="29">
        <f t="shared" ref="N11:N52" si="2">G11*E11</f>
        <v>242074.31</v>
      </c>
      <c r="O11" s="29">
        <f t="shared" ref="O11:O52" si="3">I11*E11</f>
        <v>290493</v>
      </c>
    </row>
    <row r="12" spans="1:15" s="7" customFormat="1" ht="69.75" customHeight="1" x14ac:dyDescent="0.2">
      <c r="A12" s="11">
        <v>3</v>
      </c>
      <c r="B12" s="12"/>
      <c r="C12" s="24" t="s">
        <v>57</v>
      </c>
      <c r="D12" s="25" t="s">
        <v>9</v>
      </c>
      <c r="E12" s="26">
        <v>29</v>
      </c>
      <c r="F12" s="27">
        <v>6089.67</v>
      </c>
      <c r="G12" s="16">
        <v>8556.0400000000009</v>
      </c>
      <c r="H12" s="16"/>
      <c r="I12" s="16">
        <v>10267</v>
      </c>
      <c r="J12" s="16"/>
      <c r="K12" s="16">
        <f t="shared" ref="K12:K52" si="4">(F12+G12+I12)/3</f>
        <v>8304.2366666666658</v>
      </c>
      <c r="L12" s="16">
        <f t="shared" si="0"/>
        <v>240822.86333333331</v>
      </c>
      <c r="M12" s="29">
        <f t="shared" si="1"/>
        <v>176600.43</v>
      </c>
      <c r="N12" s="29">
        <f t="shared" si="2"/>
        <v>248125.16000000003</v>
      </c>
      <c r="O12" s="29">
        <f t="shared" si="3"/>
        <v>297743</v>
      </c>
    </row>
    <row r="13" spans="1:15" s="7" customFormat="1" ht="38.25" x14ac:dyDescent="0.2">
      <c r="A13" s="11">
        <v>4</v>
      </c>
      <c r="B13" s="12"/>
      <c r="C13" s="24" t="s">
        <v>58</v>
      </c>
      <c r="D13" s="25" t="s">
        <v>9</v>
      </c>
      <c r="E13" s="26">
        <v>29</v>
      </c>
      <c r="F13" s="27">
        <v>6004.52</v>
      </c>
      <c r="G13" s="16">
        <v>8463.9</v>
      </c>
      <c r="H13" s="16"/>
      <c r="I13" s="16">
        <v>10157</v>
      </c>
      <c r="J13" s="16"/>
      <c r="K13" s="16">
        <f t="shared" si="4"/>
        <v>8208.4733333333334</v>
      </c>
      <c r="L13" s="16">
        <f t="shared" si="0"/>
        <v>238045.72666666665</v>
      </c>
      <c r="M13" s="29">
        <f t="shared" si="1"/>
        <v>174131.08000000002</v>
      </c>
      <c r="N13" s="29">
        <f t="shared" si="2"/>
        <v>245453.09999999998</v>
      </c>
      <c r="O13" s="29">
        <f t="shared" si="3"/>
        <v>294553</v>
      </c>
    </row>
    <row r="14" spans="1:15" s="7" customFormat="1" ht="33.75" customHeight="1" x14ac:dyDescent="0.2">
      <c r="A14" s="11">
        <v>5</v>
      </c>
      <c r="B14" s="12"/>
      <c r="C14" s="24" t="s">
        <v>59</v>
      </c>
      <c r="D14" s="25" t="s">
        <v>9</v>
      </c>
      <c r="E14" s="26">
        <v>29</v>
      </c>
      <c r="F14" s="27">
        <v>6035.31</v>
      </c>
      <c r="G14" s="16">
        <v>8405.36</v>
      </c>
      <c r="H14" s="16"/>
      <c r="I14" s="16">
        <v>10087</v>
      </c>
      <c r="J14" s="16"/>
      <c r="K14" s="16">
        <f t="shared" si="4"/>
        <v>8175.89</v>
      </c>
      <c r="L14" s="16">
        <f t="shared" si="0"/>
        <v>237100.81</v>
      </c>
      <c r="M14" s="29">
        <f t="shared" si="1"/>
        <v>175023.99000000002</v>
      </c>
      <c r="N14" s="29">
        <f t="shared" si="2"/>
        <v>243755.44</v>
      </c>
      <c r="O14" s="29">
        <f t="shared" si="3"/>
        <v>292523</v>
      </c>
    </row>
    <row r="15" spans="1:15" s="7" customFormat="1" ht="38.25" x14ac:dyDescent="0.2">
      <c r="A15" s="11">
        <v>6</v>
      </c>
      <c r="B15" s="12"/>
      <c r="C15" s="24" t="s">
        <v>26</v>
      </c>
      <c r="D15" s="25" t="s">
        <v>9</v>
      </c>
      <c r="E15" s="26">
        <v>29</v>
      </c>
      <c r="F15" s="27">
        <v>5745.34</v>
      </c>
      <c r="G15" s="16">
        <v>8380.2000000000007</v>
      </c>
      <c r="H15" s="16"/>
      <c r="I15" s="16">
        <v>10056.200000000001</v>
      </c>
      <c r="J15" s="16"/>
      <c r="K15" s="16">
        <f t="shared" si="4"/>
        <v>8060.5800000000008</v>
      </c>
      <c r="L15" s="16">
        <f t="shared" si="0"/>
        <v>233756.82000000004</v>
      </c>
      <c r="M15" s="29">
        <f t="shared" si="1"/>
        <v>166614.86000000002</v>
      </c>
      <c r="N15" s="29">
        <f t="shared" si="2"/>
        <v>243025.80000000002</v>
      </c>
      <c r="O15" s="29">
        <f t="shared" si="3"/>
        <v>291629.80000000005</v>
      </c>
    </row>
    <row r="16" spans="1:15" s="7" customFormat="1" ht="38.25" x14ac:dyDescent="0.2">
      <c r="A16" s="11">
        <v>7</v>
      </c>
      <c r="B16" s="12"/>
      <c r="C16" s="24" t="s">
        <v>50</v>
      </c>
      <c r="D16" s="25" t="s">
        <v>9</v>
      </c>
      <c r="E16" s="26">
        <v>29</v>
      </c>
      <c r="F16" s="27">
        <v>5285.24</v>
      </c>
      <c r="G16" s="16">
        <v>8675.66</v>
      </c>
      <c r="H16" s="16"/>
      <c r="I16" s="16">
        <v>10411.299999999999</v>
      </c>
      <c r="J16" s="16"/>
      <c r="K16" s="16">
        <f t="shared" si="4"/>
        <v>8124.0666666666657</v>
      </c>
      <c r="L16" s="16">
        <f t="shared" si="0"/>
        <v>235597.93333333329</v>
      </c>
      <c r="M16" s="29">
        <f t="shared" si="1"/>
        <v>153271.96</v>
      </c>
      <c r="N16" s="29">
        <f t="shared" si="2"/>
        <v>251594.13999999998</v>
      </c>
      <c r="O16" s="29">
        <f t="shared" si="3"/>
        <v>301927.69999999995</v>
      </c>
    </row>
    <row r="17" spans="1:15" s="7" customFormat="1" ht="25.5" x14ac:dyDescent="0.2">
      <c r="A17" s="11">
        <v>8</v>
      </c>
      <c r="B17" s="12"/>
      <c r="C17" s="24" t="s">
        <v>51</v>
      </c>
      <c r="D17" s="25" t="s">
        <v>9</v>
      </c>
      <c r="E17" s="26">
        <v>29</v>
      </c>
      <c r="F17" s="27">
        <v>5208.1000000000004</v>
      </c>
      <c r="G17" s="16">
        <v>8454.77</v>
      </c>
      <c r="H17" s="16"/>
      <c r="I17" s="16">
        <v>10146.200000000001</v>
      </c>
      <c r="J17" s="16"/>
      <c r="K17" s="16">
        <f t="shared" si="4"/>
        <v>7936.3566666666666</v>
      </c>
      <c r="L17" s="16">
        <f t="shared" si="0"/>
        <v>230154.34333333332</v>
      </c>
      <c r="M17" s="29">
        <f t="shared" si="1"/>
        <v>151034.90000000002</v>
      </c>
      <c r="N17" s="29">
        <f t="shared" si="2"/>
        <v>245188.33000000002</v>
      </c>
      <c r="O17" s="29">
        <f t="shared" si="3"/>
        <v>294239.80000000005</v>
      </c>
    </row>
    <row r="18" spans="1:15" s="7" customFormat="1" ht="38.25" x14ac:dyDescent="0.2">
      <c r="A18" s="11">
        <v>9</v>
      </c>
      <c r="B18" s="12"/>
      <c r="C18" s="24" t="s">
        <v>45</v>
      </c>
      <c r="D18" s="25" t="s">
        <v>9</v>
      </c>
      <c r="E18" s="26">
        <v>21</v>
      </c>
      <c r="F18" s="27">
        <v>1258.56</v>
      </c>
      <c r="G18" s="16">
        <v>6579.44</v>
      </c>
      <c r="H18" s="16"/>
      <c r="I18" s="16">
        <v>7895.7</v>
      </c>
      <c r="J18" s="16"/>
      <c r="K18" s="16">
        <f t="shared" si="4"/>
        <v>5244.5666666666666</v>
      </c>
      <c r="L18" s="16">
        <f t="shared" si="0"/>
        <v>110135.9</v>
      </c>
      <c r="M18" s="29">
        <f t="shared" si="1"/>
        <v>26429.759999999998</v>
      </c>
      <c r="N18" s="29">
        <f t="shared" si="2"/>
        <v>138168.24</v>
      </c>
      <c r="O18" s="29">
        <f t="shared" si="3"/>
        <v>165809.69999999998</v>
      </c>
    </row>
    <row r="19" spans="1:15" s="7" customFormat="1" ht="44.25" customHeight="1" x14ac:dyDescent="0.2">
      <c r="A19" s="11">
        <v>10</v>
      </c>
      <c r="B19" s="12"/>
      <c r="C19" s="24" t="s">
        <v>52</v>
      </c>
      <c r="D19" s="25" t="s">
        <v>9</v>
      </c>
      <c r="E19" s="26">
        <v>21</v>
      </c>
      <c r="F19" s="27">
        <v>8755.85</v>
      </c>
      <c r="G19" s="16">
        <v>2797.78</v>
      </c>
      <c r="H19" s="16"/>
      <c r="I19" s="16">
        <v>3357.5</v>
      </c>
      <c r="J19" s="16"/>
      <c r="K19" s="16">
        <f t="shared" si="4"/>
        <v>4970.376666666667</v>
      </c>
      <c r="L19" s="16">
        <f t="shared" si="0"/>
        <v>104377.91</v>
      </c>
      <c r="M19" s="29">
        <f t="shared" si="1"/>
        <v>183872.85</v>
      </c>
      <c r="N19" s="29">
        <f t="shared" si="2"/>
        <v>58753.380000000005</v>
      </c>
      <c r="O19" s="29">
        <f t="shared" si="3"/>
        <v>70507.5</v>
      </c>
    </row>
    <row r="20" spans="1:15" s="7" customFormat="1" ht="42.75" customHeight="1" x14ac:dyDescent="0.2">
      <c r="A20" s="11">
        <v>11</v>
      </c>
      <c r="B20" s="12"/>
      <c r="C20" s="24" t="s">
        <v>53</v>
      </c>
      <c r="D20" s="25" t="s">
        <v>9</v>
      </c>
      <c r="E20" s="26">
        <v>21</v>
      </c>
      <c r="F20" s="27">
        <v>1510.94</v>
      </c>
      <c r="G20" s="16">
        <v>5044.7700000000004</v>
      </c>
      <c r="H20" s="16"/>
      <c r="I20" s="16">
        <v>6054</v>
      </c>
      <c r="J20" s="16"/>
      <c r="K20" s="16">
        <f t="shared" si="4"/>
        <v>4203.2366666666667</v>
      </c>
      <c r="L20" s="16">
        <f t="shared" si="0"/>
        <v>88267.97</v>
      </c>
      <c r="M20" s="29">
        <f t="shared" si="1"/>
        <v>31729.74</v>
      </c>
      <c r="N20" s="29">
        <f t="shared" si="2"/>
        <v>105940.17000000001</v>
      </c>
      <c r="O20" s="29">
        <f t="shared" si="3"/>
        <v>127134</v>
      </c>
    </row>
    <row r="21" spans="1:15" s="7" customFormat="1" ht="42.75" customHeight="1" x14ac:dyDescent="0.2">
      <c r="A21" s="11">
        <v>12</v>
      </c>
      <c r="B21" s="12"/>
      <c r="C21" s="24" t="s">
        <v>27</v>
      </c>
      <c r="D21" s="25" t="s">
        <v>9</v>
      </c>
      <c r="E21" s="26">
        <v>21</v>
      </c>
      <c r="F21" s="27">
        <v>1635.07</v>
      </c>
      <c r="G21" s="16">
        <v>5352.54</v>
      </c>
      <c r="H21" s="16"/>
      <c r="I21" s="16">
        <v>6423.4</v>
      </c>
      <c r="J21" s="16"/>
      <c r="K21" s="16">
        <f t="shared" si="4"/>
        <v>4470.3366666666661</v>
      </c>
      <c r="L21" s="16">
        <f t="shared" si="0"/>
        <v>93877.069999999992</v>
      </c>
      <c r="M21" s="29">
        <f t="shared" si="1"/>
        <v>34336.47</v>
      </c>
      <c r="N21" s="29">
        <f t="shared" si="2"/>
        <v>112403.34</v>
      </c>
      <c r="O21" s="29">
        <f t="shared" si="3"/>
        <v>134891.4</v>
      </c>
    </row>
    <row r="22" spans="1:15" s="7" customFormat="1" ht="43.5" customHeight="1" x14ac:dyDescent="0.2">
      <c r="A22" s="11">
        <v>13</v>
      </c>
      <c r="B22" s="12"/>
      <c r="C22" s="24" t="s">
        <v>54</v>
      </c>
      <c r="D22" s="25" t="s">
        <v>9</v>
      </c>
      <c r="E22" s="26">
        <v>21</v>
      </c>
      <c r="F22" s="27">
        <v>5436.05</v>
      </c>
      <c r="G22" s="16">
        <v>5410.33</v>
      </c>
      <c r="H22" s="16"/>
      <c r="I22" s="16">
        <v>6492.7</v>
      </c>
      <c r="J22" s="16"/>
      <c r="K22" s="16">
        <f t="shared" si="4"/>
        <v>5779.6933333333336</v>
      </c>
      <c r="L22" s="16">
        <f t="shared" si="0"/>
        <v>121373.56000000001</v>
      </c>
      <c r="M22" s="29">
        <f t="shared" si="1"/>
        <v>114157.05</v>
      </c>
      <c r="N22" s="29">
        <f t="shared" si="2"/>
        <v>113616.93</v>
      </c>
      <c r="O22" s="29">
        <f t="shared" si="3"/>
        <v>136346.69999999998</v>
      </c>
    </row>
    <row r="23" spans="1:15" s="7" customFormat="1" ht="51" x14ac:dyDescent="0.2">
      <c r="A23" s="11">
        <v>14</v>
      </c>
      <c r="B23" s="28"/>
      <c r="C23" s="24" t="s">
        <v>28</v>
      </c>
      <c r="D23" s="25" t="s">
        <v>9</v>
      </c>
      <c r="E23" s="26">
        <v>21</v>
      </c>
      <c r="F23" s="27">
        <v>1499.69</v>
      </c>
      <c r="G23" s="16">
        <v>1180.48</v>
      </c>
      <c r="H23" s="16"/>
      <c r="I23" s="16">
        <v>1416.6</v>
      </c>
      <c r="J23" s="16"/>
      <c r="K23" s="16">
        <f t="shared" si="4"/>
        <v>1365.5900000000001</v>
      </c>
      <c r="L23" s="16">
        <f t="shared" si="0"/>
        <v>28677.390000000003</v>
      </c>
      <c r="M23" s="29">
        <f t="shared" si="1"/>
        <v>31493.49</v>
      </c>
      <c r="N23" s="29">
        <f t="shared" si="2"/>
        <v>24790.080000000002</v>
      </c>
      <c r="O23" s="29">
        <f t="shared" si="3"/>
        <v>29748.6</v>
      </c>
    </row>
    <row r="24" spans="1:15" s="7" customFormat="1" ht="38.25" x14ac:dyDescent="0.2">
      <c r="A24" s="11">
        <v>15</v>
      </c>
      <c r="B24" s="12"/>
      <c r="C24" s="24" t="s">
        <v>29</v>
      </c>
      <c r="D24" s="25" t="s">
        <v>9</v>
      </c>
      <c r="E24" s="26">
        <v>21</v>
      </c>
      <c r="F24" s="27">
        <v>816.33</v>
      </c>
      <c r="G24" s="16">
        <v>3760.57</v>
      </c>
      <c r="H24" s="16"/>
      <c r="I24" s="16">
        <v>4512.8999999999996</v>
      </c>
      <c r="J24" s="16"/>
      <c r="K24" s="16">
        <f t="shared" si="4"/>
        <v>3029.9333333333329</v>
      </c>
      <c r="L24" s="16">
        <f t="shared" si="0"/>
        <v>63628.599999999991</v>
      </c>
      <c r="M24" s="29">
        <f t="shared" si="1"/>
        <v>17142.93</v>
      </c>
      <c r="N24" s="29">
        <f t="shared" si="2"/>
        <v>78971.97</v>
      </c>
      <c r="O24" s="29">
        <f t="shared" si="3"/>
        <v>94770.9</v>
      </c>
    </row>
    <row r="25" spans="1:15" s="7" customFormat="1" ht="32.25" customHeight="1" x14ac:dyDescent="0.2">
      <c r="A25" s="11">
        <v>16</v>
      </c>
      <c r="B25" s="12"/>
      <c r="C25" s="24" t="s">
        <v>30</v>
      </c>
      <c r="D25" s="25" t="s">
        <v>9</v>
      </c>
      <c r="E25" s="26">
        <v>29</v>
      </c>
      <c r="F25" s="27">
        <v>135.03</v>
      </c>
      <c r="G25" s="16">
        <v>295.08</v>
      </c>
      <c r="H25" s="16"/>
      <c r="I25" s="16">
        <v>354.1</v>
      </c>
      <c r="J25" s="16"/>
      <c r="K25" s="16">
        <f t="shared" si="4"/>
        <v>261.40333333333336</v>
      </c>
      <c r="L25" s="16">
        <f t="shared" si="0"/>
        <v>7580.6966666666676</v>
      </c>
      <c r="M25" s="29">
        <f t="shared" si="1"/>
        <v>3915.87</v>
      </c>
      <c r="N25" s="29">
        <f t="shared" si="2"/>
        <v>8557.32</v>
      </c>
      <c r="O25" s="29">
        <f t="shared" si="3"/>
        <v>10268.900000000001</v>
      </c>
    </row>
    <row r="26" spans="1:15" s="7" customFormat="1" ht="32.25" customHeight="1" x14ac:dyDescent="0.2">
      <c r="A26" s="11">
        <v>17</v>
      </c>
      <c r="B26" s="12"/>
      <c r="C26" s="24" t="s">
        <v>31</v>
      </c>
      <c r="D26" s="25" t="s">
        <v>9</v>
      </c>
      <c r="E26" s="26">
        <v>21</v>
      </c>
      <c r="F26" s="27">
        <v>2229.1</v>
      </c>
      <c r="G26" s="23">
        <v>7082.03</v>
      </c>
      <c r="H26" s="16"/>
      <c r="I26" s="16">
        <v>8498.9</v>
      </c>
      <c r="J26" s="16"/>
      <c r="K26" s="16">
        <f t="shared" si="4"/>
        <v>5936.6766666666663</v>
      </c>
      <c r="L26" s="16">
        <f t="shared" si="0"/>
        <v>124670.20999999999</v>
      </c>
      <c r="M26" s="29">
        <f t="shared" si="1"/>
        <v>46811.1</v>
      </c>
      <c r="N26" s="29">
        <f t="shared" si="2"/>
        <v>148722.63</v>
      </c>
      <c r="O26" s="29">
        <f t="shared" si="3"/>
        <v>178476.9</v>
      </c>
    </row>
    <row r="27" spans="1:15" s="7" customFormat="1" ht="25.5" x14ac:dyDescent="0.2">
      <c r="A27" s="11">
        <v>18</v>
      </c>
      <c r="B27" s="12"/>
      <c r="C27" s="24" t="s">
        <v>32</v>
      </c>
      <c r="D27" s="25" t="s">
        <v>9</v>
      </c>
      <c r="E27" s="26">
        <v>29</v>
      </c>
      <c r="F27" s="27">
        <v>1906.54</v>
      </c>
      <c r="G27" s="16">
        <v>1180.33</v>
      </c>
      <c r="H27" s="16"/>
      <c r="I27" s="16">
        <v>1416.5</v>
      </c>
      <c r="J27" s="16"/>
      <c r="K27" s="16">
        <f t="shared" si="4"/>
        <v>1501.1233333333332</v>
      </c>
      <c r="L27" s="16">
        <f t="shared" si="0"/>
        <v>43532.57666666666</v>
      </c>
      <c r="M27" s="29">
        <f t="shared" si="1"/>
        <v>55289.659999999996</v>
      </c>
      <c r="N27" s="29">
        <f t="shared" si="2"/>
        <v>34229.57</v>
      </c>
      <c r="O27" s="29">
        <f t="shared" si="3"/>
        <v>41078.5</v>
      </c>
    </row>
    <row r="28" spans="1:15" s="7" customFormat="1" ht="25.5" x14ac:dyDescent="0.2">
      <c r="A28" s="11">
        <v>19</v>
      </c>
      <c r="B28" s="12"/>
      <c r="C28" s="24" t="s">
        <v>33</v>
      </c>
      <c r="D28" s="25" t="s">
        <v>9</v>
      </c>
      <c r="E28" s="26">
        <v>21</v>
      </c>
      <c r="F28" s="27">
        <v>478.52</v>
      </c>
      <c r="G28" s="16">
        <v>886.06</v>
      </c>
      <c r="H28" s="16"/>
      <c r="I28" s="16">
        <v>1063.3</v>
      </c>
      <c r="J28" s="16"/>
      <c r="K28" s="16">
        <f t="shared" si="4"/>
        <v>809.29333333333341</v>
      </c>
      <c r="L28" s="16">
        <f t="shared" si="0"/>
        <v>16995.16</v>
      </c>
      <c r="M28" s="29">
        <f t="shared" si="1"/>
        <v>10048.92</v>
      </c>
      <c r="N28" s="29">
        <f t="shared" si="2"/>
        <v>18607.259999999998</v>
      </c>
      <c r="O28" s="29">
        <f t="shared" si="3"/>
        <v>22329.3</v>
      </c>
    </row>
    <row r="29" spans="1:15" s="7" customFormat="1" ht="25.5" x14ac:dyDescent="0.2">
      <c r="A29" s="11">
        <v>20</v>
      </c>
      <c r="B29" s="12"/>
      <c r="C29" s="24" t="s">
        <v>16</v>
      </c>
      <c r="D29" s="25" t="s">
        <v>9</v>
      </c>
      <c r="E29" s="26">
        <v>21</v>
      </c>
      <c r="F29" s="27">
        <v>246.02</v>
      </c>
      <c r="G29" s="16">
        <v>455.56</v>
      </c>
      <c r="H29" s="16"/>
      <c r="I29" s="16">
        <v>546.70000000000005</v>
      </c>
      <c r="J29" s="16"/>
      <c r="K29" s="16">
        <f t="shared" si="4"/>
        <v>416.09333333333342</v>
      </c>
      <c r="L29" s="16">
        <f t="shared" si="0"/>
        <v>8737.9600000000009</v>
      </c>
      <c r="M29" s="29">
        <f t="shared" si="1"/>
        <v>5166.42</v>
      </c>
      <c r="N29" s="29">
        <f t="shared" si="2"/>
        <v>9566.76</v>
      </c>
      <c r="O29" s="29">
        <f t="shared" si="3"/>
        <v>11480.7</v>
      </c>
    </row>
    <row r="30" spans="1:15" s="7" customFormat="1" ht="25.5" x14ac:dyDescent="0.2">
      <c r="A30" s="11">
        <v>21</v>
      </c>
      <c r="B30" s="12"/>
      <c r="C30" s="24" t="s">
        <v>34</v>
      </c>
      <c r="D30" s="25" t="s">
        <v>9</v>
      </c>
      <c r="E30" s="26">
        <v>21</v>
      </c>
      <c r="F30" s="27">
        <v>2530.21</v>
      </c>
      <c r="G30" s="16">
        <v>5668.74</v>
      </c>
      <c r="H30" s="16"/>
      <c r="I30" s="16">
        <v>6802.8</v>
      </c>
      <c r="J30" s="16"/>
      <c r="K30" s="16">
        <f t="shared" si="4"/>
        <v>5000.583333333333</v>
      </c>
      <c r="L30" s="16">
        <f t="shared" si="0"/>
        <v>105012.25</v>
      </c>
      <c r="M30" s="29">
        <f t="shared" si="1"/>
        <v>53134.41</v>
      </c>
      <c r="N30" s="29">
        <f t="shared" si="2"/>
        <v>119043.54</v>
      </c>
      <c r="O30" s="29">
        <f t="shared" si="3"/>
        <v>142858.80000000002</v>
      </c>
    </row>
    <row r="31" spans="1:15" s="7" customFormat="1" ht="25.5" x14ac:dyDescent="0.2">
      <c r="A31" s="11">
        <v>22</v>
      </c>
      <c r="B31" s="12"/>
      <c r="C31" s="24" t="s">
        <v>61</v>
      </c>
      <c r="D31" s="25" t="s">
        <v>9</v>
      </c>
      <c r="E31" s="26">
        <v>21</v>
      </c>
      <c r="F31" s="27">
        <v>2548.2199999999998</v>
      </c>
      <c r="G31" s="16">
        <v>6685.72</v>
      </c>
      <c r="H31" s="16"/>
      <c r="I31" s="16">
        <v>8023.3</v>
      </c>
      <c r="J31" s="16"/>
      <c r="K31" s="16">
        <f t="shared" si="4"/>
        <v>5752.4133333333339</v>
      </c>
      <c r="L31" s="16">
        <f t="shared" si="0"/>
        <v>120800.68000000001</v>
      </c>
      <c r="M31" s="29">
        <f t="shared" si="1"/>
        <v>53512.619999999995</v>
      </c>
      <c r="N31" s="29">
        <f t="shared" si="2"/>
        <v>140400.12</v>
      </c>
      <c r="O31" s="29">
        <f t="shared" si="3"/>
        <v>168489.30000000002</v>
      </c>
    </row>
    <row r="32" spans="1:15" s="7" customFormat="1" ht="25.5" x14ac:dyDescent="0.2">
      <c r="A32" s="11">
        <v>23</v>
      </c>
      <c r="B32" s="12"/>
      <c r="C32" s="24" t="s">
        <v>46</v>
      </c>
      <c r="D32" s="25" t="s">
        <v>9</v>
      </c>
      <c r="E32" s="26">
        <v>1</v>
      </c>
      <c r="F32" s="27">
        <v>7766.65</v>
      </c>
      <c r="G32" s="16">
        <v>8403.59</v>
      </c>
      <c r="H32" s="16"/>
      <c r="I32" s="16">
        <v>10084.799999999999</v>
      </c>
      <c r="J32" s="16"/>
      <c r="K32" s="16">
        <f t="shared" si="4"/>
        <v>8751.68</v>
      </c>
      <c r="L32" s="16">
        <f t="shared" si="0"/>
        <v>8751.68</v>
      </c>
      <c r="M32" s="29">
        <f t="shared" si="1"/>
        <v>7766.65</v>
      </c>
      <c r="N32" s="29">
        <f t="shared" si="2"/>
        <v>8403.59</v>
      </c>
      <c r="O32" s="29">
        <f t="shared" si="3"/>
        <v>10084.799999999999</v>
      </c>
    </row>
    <row r="33" spans="1:15" s="7" customFormat="1" ht="25.5" x14ac:dyDescent="0.2">
      <c r="A33" s="11">
        <v>24</v>
      </c>
      <c r="B33" s="12"/>
      <c r="C33" s="24" t="s">
        <v>36</v>
      </c>
      <c r="D33" s="25" t="s">
        <v>9</v>
      </c>
      <c r="E33" s="26">
        <v>1</v>
      </c>
      <c r="F33" s="27">
        <v>7729.13</v>
      </c>
      <c r="G33" s="16">
        <v>8362.66</v>
      </c>
      <c r="H33" s="16"/>
      <c r="I33" s="16">
        <v>10035.700000000001</v>
      </c>
      <c r="J33" s="16"/>
      <c r="K33" s="16">
        <f t="shared" si="4"/>
        <v>8709.1633333333339</v>
      </c>
      <c r="L33" s="16">
        <f t="shared" si="0"/>
        <v>8709.1633333333339</v>
      </c>
      <c r="M33" s="29">
        <f t="shared" si="1"/>
        <v>7729.13</v>
      </c>
      <c r="N33" s="29">
        <f t="shared" si="2"/>
        <v>8362.66</v>
      </c>
      <c r="O33" s="29">
        <f t="shared" si="3"/>
        <v>10035.700000000001</v>
      </c>
    </row>
    <row r="34" spans="1:15" s="7" customFormat="1" ht="25.5" x14ac:dyDescent="0.2">
      <c r="A34" s="11">
        <v>25</v>
      </c>
      <c r="B34" s="12"/>
      <c r="C34" s="24" t="s">
        <v>47</v>
      </c>
      <c r="D34" s="25" t="s">
        <v>9</v>
      </c>
      <c r="E34" s="26">
        <v>1</v>
      </c>
      <c r="F34" s="27">
        <v>7696.16</v>
      </c>
      <c r="G34" s="16">
        <v>8327</v>
      </c>
      <c r="H34" s="16"/>
      <c r="I34" s="16">
        <v>9992.9</v>
      </c>
      <c r="J34" s="16"/>
      <c r="K34" s="16">
        <f t="shared" si="4"/>
        <v>8672.0199999999986</v>
      </c>
      <c r="L34" s="16">
        <f t="shared" si="0"/>
        <v>8672.0199999999986</v>
      </c>
      <c r="M34" s="29">
        <f t="shared" si="1"/>
        <v>7696.16</v>
      </c>
      <c r="N34" s="29">
        <f t="shared" si="2"/>
        <v>8327</v>
      </c>
      <c r="O34" s="29">
        <f t="shared" si="3"/>
        <v>9992.9</v>
      </c>
    </row>
    <row r="35" spans="1:15" s="7" customFormat="1" ht="25.5" x14ac:dyDescent="0.2">
      <c r="A35" s="11">
        <v>26</v>
      </c>
      <c r="B35" s="12"/>
      <c r="C35" s="24" t="s">
        <v>37</v>
      </c>
      <c r="D35" s="25" t="s">
        <v>9</v>
      </c>
      <c r="E35" s="26">
        <v>1</v>
      </c>
      <c r="F35" s="27">
        <v>7782.86</v>
      </c>
      <c r="G35" s="16">
        <v>8420.7900000000009</v>
      </c>
      <c r="H35" s="16"/>
      <c r="I35" s="16">
        <v>10105.5</v>
      </c>
      <c r="J35" s="16"/>
      <c r="K35" s="16">
        <f t="shared" si="4"/>
        <v>8769.7166666666672</v>
      </c>
      <c r="L35" s="16">
        <f t="shared" si="0"/>
        <v>8769.7166666666672</v>
      </c>
      <c r="M35" s="29">
        <f t="shared" si="1"/>
        <v>7782.86</v>
      </c>
      <c r="N35" s="29">
        <f t="shared" si="2"/>
        <v>8420.7900000000009</v>
      </c>
      <c r="O35" s="29">
        <f t="shared" si="3"/>
        <v>10105.5</v>
      </c>
    </row>
    <row r="36" spans="1:15" s="7" customFormat="1" ht="25.5" x14ac:dyDescent="0.2">
      <c r="A36" s="11">
        <v>27</v>
      </c>
      <c r="B36" s="12"/>
      <c r="C36" s="24" t="s">
        <v>35</v>
      </c>
      <c r="D36" s="25" t="s">
        <v>9</v>
      </c>
      <c r="E36" s="26">
        <v>1</v>
      </c>
      <c r="F36" s="27">
        <v>7032.38</v>
      </c>
      <c r="G36" s="16">
        <v>8395.69</v>
      </c>
      <c r="H36" s="16"/>
      <c r="I36" s="16">
        <v>10075.299999999999</v>
      </c>
      <c r="J36" s="16"/>
      <c r="K36" s="16">
        <f t="shared" si="4"/>
        <v>8501.123333333333</v>
      </c>
      <c r="L36" s="16">
        <f t="shared" si="0"/>
        <v>8501.123333333333</v>
      </c>
      <c r="M36" s="29">
        <f t="shared" si="1"/>
        <v>7032.38</v>
      </c>
      <c r="N36" s="29">
        <f t="shared" si="2"/>
        <v>8395.69</v>
      </c>
      <c r="O36" s="29">
        <f t="shared" si="3"/>
        <v>10075.299999999999</v>
      </c>
    </row>
    <row r="37" spans="1:15" s="7" customFormat="1" ht="25.5" x14ac:dyDescent="0.2">
      <c r="A37" s="11">
        <v>28</v>
      </c>
      <c r="B37" s="12"/>
      <c r="C37" s="24" t="s">
        <v>39</v>
      </c>
      <c r="D37" s="25" t="s">
        <v>9</v>
      </c>
      <c r="E37" s="26">
        <v>1</v>
      </c>
      <c r="F37" s="27">
        <v>7400.12</v>
      </c>
      <c r="G37" s="16">
        <v>8006.75</v>
      </c>
      <c r="H37" s="16"/>
      <c r="I37" s="16">
        <v>9608.6</v>
      </c>
      <c r="J37" s="16"/>
      <c r="K37" s="16">
        <f t="shared" si="4"/>
        <v>8338.49</v>
      </c>
      <c r="L37" s="16">
        <f t="shared" si="0"/>
        <v>8338.49</v>
      </c>
      <c r="M37" s="29">
        <f t="shared" si="1"/>
        <v>7400.12</v>
      </c>
      <c r="N37" s="29">
        <f t="shared" si="2"/>
        <v>8006.75</v>
      </c>
      <c r="O37" s="29">
        <f t="shared" si="3"/>
        <v>9608.6</v>
      </c>
    </row>
    <row r="38" spans="1:15" s="7" customFormat="1" ht="38.25" x14ac:dyDescent="0.2">
      <c r="A38" s="11">
        <v>29</v>
      </c>
      <c r="B38" s="12"/>
      <c r="C38" s="24" t="s">
        <v>48</v>
      </c>
      <c r="D38" s="25" t="s">
        <v>9</v>
      </c>
      <c r="E38" s="26">
        <v>1</v>
      </c>
      <c r="F38" s="27">
        <v>6977.19</v>
      </c>
      <c r="G38" s="16">
        <v>7820.57</v>
      </c>
      <c r="H38" s="16"/>
      <c r="I38" s="16">
        <v>9385.2000000000007</v>
      </c>
      <c r="J38" s="16"/>
      <c r="K38" s="16">
        <f t="shared" si="4"/>
        <v>8060.9866666666667</v>
      </c>
      <c r="L38" s="16">
        <f t="shared" si="0"/>
        <v>8060.9866666666667</v>
      </c>
      <c r="M38" s="29">
        <f t="shared" si="1"/>
        <v>6977.19</v>
      </c>
      <c r="N38" s="29">
        <f t="shared" si="2"/>
        <v>7820.57</v>
      </c>
      <c r="O38" s="29">
        <f t="shared" si="3"/>
        <v>9385.2000000000007</v>
      </c>
    </row>
    <row r="39" spans="1:15" s="7" customFormat="1" ht="27.75" customHeight="1" x14ac:dyDescent="0.2">
      <c r="A39" s="11">
        <v>30</v>
      </c>
      <c r="B39" s="12"/>
      <c r="C39" s="24" t="s">
        <v>38</v>
      </c>
      <c r="D39" s="25" t="s">
        <v>9</v>
      </c>
      <c r="E39" s="26">
        <v>1</v>
      </c>
      <c r="F39" s="27">
        <v>7521.3</v>
      </c>
      <c r="G39" s="16">
        <v>8137.8</v>
      </c>
      <c r="H39" s="16"/>
      <c r="I39" s="16">
        <v>9765.9</v>
      </c>
      <c r="J39" s="16"/>
      <c r="K39" s="16">
        <f t="shared" si="4"/>
        <v>8475</v>
      </c>
      <c r="L39" s="16">
        <f t="shared" si="0"/>
        <v>8475</v>
      </c>
      <c r="M39" s="29">
        <f t="shared" si="1"/>
        <v>7521.3</v>
      </c>
      <c r="N39" s="29">
        <f t="shared" si="2"/>
        <v>8137.8</v>
      </c>
      <c r="O39" s="29">
        <f t="shared" si="3"/>
        <v>9765.9</v>
      </c>
    </row>
    <row r="40" spans="1:15" s="7" customFormat="1" ht="38.25" x14ac:dyDescent="0.2">
      <c r="A40" s="11">
        <v>31</v>
      </c>
      <c r="B40" s="12"/>
      <c r="C40" s="24" t="s">
        <v>49</v>
      </c>
      <c r="D40" s="25" t="s">
        <v>9</v>
      </c>
      <c r="E40" s="26">
        <v>1</v>
      </c>
      <c r="F40" s="27">
        <v>2461.4</v>
      </c>
      <c r="G40" s="16">
        <v>7333.28</v>
      </c>
      <c r="H40" s="16"/>
      <c r="I40" s="16">
        <v>8800.4</v>
      </c>
      <c r="J40" s="16"/>
      <c r="K40" s="16">
        <f t="shared" si="4"/>
        <v>6198.3600000000006</v>
      </c>
      <c r="L40" s="16">
        <f t="shared" si="0"/>
        <v>6198.3600000000006</v>
      </c>
      <c r="M40" s="29">
        <f t="shared" si="1"/>
        <v>2461.4</v>
      </c>
      <c r="N40" s="29">
        <f t="shared" si="2"/>
        <v>7333.28</v>
      </c>
      <c r="O40" s="29">
        <f t="shared" si="3"/>
        <v>8800.4</v>
      </c>
    </row>
    <row r="41" spans="1:15" s="7" customFormat="1" ht="25.5" x14ac:dyDescent="0.2">
      <c r="A41" s="11">
        <v>32</v>
      </c>
      <c r="B41" s="12"/>
      <c r="C41" s="24" t="s">
        <v>25</v>
      </c>
      <c r="D41" s="25" t="s">
        <v>9</v>
      </c>
      <c r="E41" s="26">
        <v>1</v>
      </c>
      <c r="F41" s="27">
        <v>25146.21</v>
      </c>
      <c r="G41" s="16">
        <v>3400.21</v>
      </c>
      <c r="H41" s="16"/>
      <c r="I41" s="16">
        <v>4080.5</v>
      </c>
      <c r="J41" s="16"/>
      <c r="K41" s="16">
        <f t="shared" si="4"/>
        <v>10875.64</v>
      </c>
      <c r="L41" s="16">
        <f t="shared" si="0"/>
        <v>10875.64</v>
      </c>
      <c r="M41" s="29">
        <f t="shared" si="1"/>
        <v>25146.21</v>
      </c>
      <c r="N41" s="29">
        <f t="shared" si="2"/>
        <v>3400.21</v>
      </c>
      <c r="O41" s="29">
        <f t="shared" si="3"/>
        <v>4080.5</v>
      </c>
    </row>
    <row r="42" spans="1:15" s="7" customFormat="1" ht="25.5" x14ac:dyDescent="0.2">
      <c r="A42" s="11">
        <v>33</v>
      </c>
      <c r="B42" s="12"/>
      <c r="C42" s="24" t="s">
        <v>24</v>
      </c>
      <c r="D42" s="25" t="s">
        <v>9</v>
      </c>
      <c r="E42" s="26">
        <v>1</v>
      </c>
      <c r="F42" s="27">
        <v>3272.75</v>
      </c>
      <c r="G42" s="16">
        <v>6492.74</v>
      </c>
      <c r="H42" s="16"/>
      <c r="I42" s="16">
        <v>7791.7</v>
      </c>
      <c r="J42" s="16"/>
      <c r="K42" s="16">
        <f t="shared" si="4"/>
        <v>5852.3966666666665</v>
      </c>
      <c r="L42" s="16">
        <f t="shared" si="0"/>
        <v>5852.3966666666665</v>
      </c>
      <c r="M42" s="29">
        <f t="shared" si="1"/>
        <v>3272.75</v>
      </c>
      <c r="N42" s="29">
        <f t="shared" si="2"/>
        <v>6492.74</v>
      </c>
      <c r="O42" s="29">
        <f t="shared" si="3"/>
        <v>7791.7</v>
      </c>
    </row>
    <row r="43" spans="1:15" s="7" customFormat="1" ht="25.5" x14ac:dyDescent="0.2">
      <c r="A43" s="11">
        <v>34</v>
      </c>
      <c r="B43" s="12"/>
      <c r="C43" s="24" t="s">
        <v>23</v>
      </c>
      <c r="D43" s="25" t="s">
        <v>9</v>
      </c>
      <c r="E43" s="26">
        <v>1</v>
      </c>
      <c r="F43" s="27">
        <v>1388.66</v>
      </c>
      <c r="G43" s="16">
        <v>5658.84</v>
      </c>
      <c r="H43" s="16"/>
      <c r="I43" s="16">
        <v>6791</v>
      </c>
      <c r="J43" s="16"/>
      <c r="K43" s="16">
        <f t="shared" si="4"/>
        <v>4612.833333333333</v>
      </c>
      <c r="L43" s="16">
        <f t="shared" si="0"/>
        <v>4612.833333333333</v>
      </c>
      <c r="M43" s="29">
        <f t="shared" si="1"/>
        <v>1388.66</v>
      </c>
      <c r="N43" s="29">
        <f t="shared" si="2"/>
        <v>5658.84</v>
      </c>
      <c r="O43" s="29">
        <f t="shared" si="3"/>
        <v>6791</v>
      </c>
    </row>
    <row r="44" spans="1:15" s="7" customFormat="1" ht="25.5" x14ac:dyDescent="0.2">
      <c r="A44" s="11">
        <v>35</v>
      </c>
      <c r="B44" s="12"/>
      <c r="C44" s="24" t="s">
        <v>22</v>
      </c>
      <c r="D44" s="25" t="s">
        <v>9</v>
      </c>
      <c r="E44" s="26">
        <v>1</v>
      </c>
      <c r="F44" s="27">
        <v>9851.9599999999991</v>
      </c>
      <c r="G44" s="16">
        <v>5764.57</v>
      </c>
      <c r="H44" s="16"/>
      <c r="I44" s="16">
        <v>6917.8</v>
      </c>
      <c r="J44" s="16"/>
      <c r="K44" s="16">
        <f t="shared" si="4"/>
        <v>7511.4433333333327</v>
      </c>
      <c r="L44" s="16">
        <f t="shared" si="0"/>
        <v>7511.4433333333327</v>
      </c>
      <c r="M44" s="29">
        <f t="shared" si="1"/>
        <v>9851.9599999999991</v>
      </c>
      <c r="N44" s="29">
        <f t="shared" si="2"/>
        <v>5764.57</v>
      </c>
      <c r="O44" s="29">
        <f t="shared" si="3"/>
        <v>6917.8</v>
      </c>
    </row>
    <row r="45" spans="1:15" s="7" customFormat="1" ht="38.25" x14ac:dyDescent="0.2">
      <c r="A45" s="11">
        <v>36</v>
      </c>
      <c r="B45" s="12"/>
      <c r="C45" s="24" t="s">
        <v>40</v>
      </c>
      <c r="D45" s="25" t="s">
        <v>9</v>
      </c>
      <c r="E45" s="26">
        <v>1</v>
      </c>
      <c r="F45" s="27">
        <v>4199.2700000000004</v>
      </c>
      <c r="G45" s="16">
        <v>3534.4</v>
      </c>
      <c r="H45" s="16"/>
      <c r="I45" s="16">
        <v>4241.5</v>
      </c>
      <c r="J45" s="16"/>
      <c r="K45" s="16">
        <f t="shared" si="4"/>
        <v>3991.7233333333334</v>
      </c>
      <c r="L45" s="16">
        <f t="shared" si="0"/>
        <v>3991.7233333333334</v>
      </c>
      <c r="M45" s="29">
        <f t="shared" si="1"/>
        <v>4199.2700000000004</v>
      </c>
      <c r="N45" s="29">
        <f t="shared" si="2"/>
        <v>3534.4</v>
      </c>
      <c r="O45" s="29">
        <f t="shared" si="3"/>
        <v>4241.5</v>
      </c>
    </row>
    <row r="46" spans="1:15" s="7" customFormat="1" ht="25.5" x14ac:dyDescent="0.2">
      <c r="A46" s="11">
        <v>37</v>
      </c>
      <c r="B46" s="12"/>
      <c r="C46" s="24" t="s">
        <v>21</v>
      </c>
      <c r="D46" s="25" t="s">
        <v>9</v>
      </c>
      <c r="E46" s="26">
        <v>1</v>
      </c>
      <c r="F46" s="27">
        <v>1435.6</v>
      </c>
      <c r="G46" s="16">
        <v>4387.7700000000004</v>
      </c>
      <c r="H46" s="16"/>
      <c r="I46" s="16">
        <v>5265.6</v>
      </c>
      <c r="J46" s="16"/>
      <c r="K46" s="16">
        <f t="shared" si="4"/>
        <v>3696.3233333333337</v>
      </c>
      <c r="L46" s="16">
        <f t="shared" si="0"/>
        <v>3696.3233333333337</v>
      </c>
      <c r="M46" s="29">
        <f t="shared" si="1"/>
        <v>1435.6</v>
      </c>
      <c r="N46" s="29">
        <f t="shared" si="2"/>
        <v>4387.7700000000004</v>
      </c>
      <c r="O46" s="29">
        <f t="shared" si="3"/>
        <v>5265.6</v>
      </c>
    </row>
    <row r="47" spans="1:15" s="7" customFormat="1" ht="25.5" x14ac:dyDescent="0.2">
      <c r="A47" s="11">
        <v>38</v>
      </c>
      <c r="B47" s="12"/>
      <c r="C47" s="24" t="s">
        <v>20</v>
      </c>
      <c r="D47" s="25" t="s">
        <v>9</v>
      </c>
      <c r="E47" s="26">
        <v>1</v>
      </c>
      <c r="F47" s="27">
        <v>339.88</v>
      </c>
      <c r="G47" s="16">
        <v>580.33000000000004</v>
      </c>
      <c r="H47" s="16"/>
      <c r="I47" s="16">
        <v>696.4</v>
      </c>
      <c r="J47" s="16"/>
      <c r="K47" s="16">
        <f t="shared" si="4"/>
        <v>538.87</v>
      </c>
      <c r="L47" s="16">
        <f t="shared" si="0"/>
        <v>538.87</v>
      </c>
      <c r="M47" s="29">
        <f t="shared" si="1"/>
        <v>339.88</v>
      </c>
      <c r="N47" s="29">
        <f t="shared" si="2"/>
        <v>580.33000000000004</v>
      </c>
      <c r="O47" s="29">
        <f t="shared" si="3"/>
        <v>696.4</v>
      </c>
    </row>
    <row r="48" spans="1:15" s="7" customFormat="1" ht="25.5" x14ac:dyDescent="0.2">
      <c r="A48" s="11">
        <v>39</v>
      </c>
      <c r="B48" s="12"/>
      <c r="C48" s="24" t="s">
        <v>19</v>
      </c>
      <c r="D48" s="25" t="s">
        <v>9</v>
      </c>
      <c r="E48" s="26">
        <v>1</v>
      </c>
      <c r="F48" s="27">
        <v>6272.78</v>
      </c>
      <c r="G48" s="27">
        <v>10559.25</v>
      </c>
      <c r="H48" s="16"/>
      <c r="I48" s="16">
        <v>12671.8</v>
      </c>
      <c r="J48" s="16"/>
      <c r="K48" s="16">
        <f t="shared" si="4"/>
        <v>9834.6099999999988</v>
      </c>
      <c r="L48" s="16">
        <f t="shared" si="0"/>
        <v>9834.6099999999988</v>
      </c>
      <c r="M48" s="29">
        <f t="shared" si="1"/>
        <v>6272.78</v>
      </c>
      <c r="N48" s="29">
        <f t="shared" si="2"/>
        <v>10559.25</v>
      </c>
      <c r="O48" s="29">
        <f t="shared" si="3"/>
        <v>12671.8</v>
      </c>
    </row>
    <row r="49" spans="1:15" s="7" customFormat="1" ht="25.5" x14ac:dyDescent="0.2">
      <c r="A49" s="11">
        <v>40</v>
      </c>
      <c r="B49" s="12"/>
      <c r="C49" s="24" t="s">
        <v>18</v>
      </c>
      <c r="D49" s="25" t="s">
        <v>9</v>
      </c>
      <c r="E49" s="26">
        <v>1</v>
      </c>
      <c r="F49" s="27">
        <v>5334.62</v>
      </c>
      <c r="G49" s="16">
        <v>2459.61</v>
      </c>
      <c r="H49" s="16"/>
      <c r="I49" s="16">
        <v>2951.7</v>
      </c>
      <c r="J49" s="16"/>
      <c r="K49" s="16">
        <f t="shared" si="4"/>
        <v>3581.9766666666669</v>
      </c>
      <c r="L49" s="16">
        <f t="shared" si="0"/>
        <v>3581.9766666666669</v>
      </c>
      <c r="M49" s="29">
        <f t="shared" si="1"/>
        <v>5334.62</v>
      </c>
      <c r="N49" s="29">
        <f t="shared" si="2"/>
        <v>2459.61</v>
      </c>
      <c r="O49" s="29">
        <f t="shared" si="3"/>
        <v>2951.7</v>
      </c>
    </row>
    <row r="50" spans="1:15" s="7" customFormat="1" ht="25.5" x14ac:dyDescent="0.2">
      <c r="A50" s="11">
        <v>41</v>
      </c>
      <c r="B50" s="12"/>
      <c r="C50" s="24" t="s">
        <v>17</v>
      </c>
      <c r="D50" s="25" t="s">
        <v>9</v>
      </c>
      <c r="E50" s="26">
        <v>1</v>
      </c>
      <c r="F50" s="27">
        <v>3303.9</v>
      </c>
      <c r="G50" s="16">
        <v>4574.07</v>
      </c>
      <c r="H50" s="16"/>
      <c r="I50" s="16">
        <v>5489.2</v>
      </c>
      <c r="J50" s="16"/>
      <c r="K50" s="16">
        <f t="shared" si="4"/>
        <v>4455.7233333333324</v>
      </c>
      <c r="L50" s="16">
        <f t="shared" si="0"/>
        <v>4455.7233333333324</v>
      </c>
      <c r="M50" s="29">
        <f t="shared" si="1"/>
        <v>3303.9</v>
      </c>
      <c r="N50" s="29">
        <f t="shared" si="2"/>
        <v>4574.07</v>
      </c>
      <c r="O50" s="29">
        <f t="shared" si="3"/>
        <v>5489.2</v>
      </c>
    </row>
    <row r="51" spans="1:15" s="7" customFormat="1" ht="38.25" x14ac:dyDescent="0.2">
      <c r="A51" s="11">
        <v>42</v>
      </c>
      <c r="B51" s="12"/>
      <c r="C51" s="13" t="s">
        <v>41</v>
      </c>
      <c r="D51" s="14" t="s">
        <v>9</v>
      </c>
      <c r="E51" s="15">
        <v>3</v>
      </c>
      <c r="F51" s="16">
        <v>1500</v>
      </c>
      <c r="G51" s="16">
        <v>1475.41</v>
      </c>
      <c r="H51" s="16"/>
      <c r="I51" s="16">
        <v>1770.6</v>
      </c>
      <c r="J51" s="16"/>
      <c r="K51" s="16">
        <f t="shared" si="4"/>
        <v>1582.0033333333333</v>
      </c>
      <c r="L51" s="16">
        <f t="shared" si="0"/>
        <v>4746.01</v>
      </c>
      <c r="M51" s="29">
        <f t="shared" si="1"/>
        <v>4500</v>
      </c>
      <c r="N51" s="29">
        <f t="shared" si="2"/>
        <v>4426.2300000000005</v>
      </c>
      <c r="O51" s="29">
        <f t="shared" si="3"/>
        <v>5311.7999999999993</v>
      </c>
    </row>
    <row r="52" spans="1:15" s="7" customFormat="1" ht="25.5" x14ac:dyDescent="0.2">
      <c r="A52" s="11">
        <v>43</v>
      </c>
      <c r="B52" s="12"/>
      <c r="C52" s="13" t="s">
        <v>42</v>
      </c>
      <c r="D52" s="14" t="s">
        <v>9</v>
      </c>
      <c r="E52" s="15">
        <v>4</v>
      </c>
      <c r="F52" s="16">
        <v>4600</v>
      </c>
      <c r="G52" s="16">
        <v>4524.59</v>
      </c>
      <c r="H52" s="16"/>
      <c r="I52" s="16">
        <v>5429.8</v>
      </c>
      <c r="J52" s="16"/>
      <c r="K52" s="16">
        <f t="shared" si="4"/>
        <v>4851.4633333333331</v>
      </c>
      <c r="L52" s="16">
        <f t="shared" si="0"/>
        <v>19405.853333333333</v>
      </c>
      <c r="M52" s="29">
        <f t="shared" si="1"/>
        <v>18400</v>
      </c>
      <c r="N52" s="29">
        <f t="shared" si="2"/>
        <v>18098.36</v>
      </c>
      <c r="O52" s="29">
        <f t="shared" si="3"/>
        <v>21719.200000000001</v>
      </c>
    </row>
    <row r="53" spans="1:15" ht="21.75" customHeight="1" x14ac:dyDescent="0.25">
      <c r="A53" s="17"/>
      <c r="B53" s="17" t="s">
        <v>11</v>
      </c>
      <c r="C53" s="17"/>
      <c r="D53" s="17"/>
      <c r="E53" s="17"/>
      <c r="F53" s="18"/>
      <c r="G53" s="19"/>
      <c r="H53" s="19"/>
      <c r="I53" s="19"/>
      <c r="J53" s="20"/>
      <c r="K53" s="20"/>
      <c r="L53" s="19">
        <f>SUM(L10:L52)</f>
        <v>3080790.4366666679</v>
      </c>
      <c r="M53" s="30">
        <f>SUM(M10:M52)</f>
        <v>2157139.83</v>
      </c>
      <c r="N53" s="29">
        <f>SUM(N10:N52)</f>
        <v>3220551.4799999981</v>
      </c>
      <c r="O53" s="29">
        <f>SUM(O10:O52)</f>
        <v>3864679.9999999995</v>
      </c>
    </row>
    <row r="54" spans="1:15" ht="15.75" x14ac:dyDescent="0.25">
      <c r="A54" s="36" t="s">
        <v>10</v>
      </c>
      <c r="B54" s="36"/>
      <c r="C54" s="36"/>
      <c r="D54" s="36"/>
      <c r="E54" s="36"/>
      <c r="F54" s="8">
        <f>L53</f>
        <v>3080790.4366666679</v>
      </c>
      <c r="G54" s="4"/>
      <c r="H54" s="4"/>
      <c r="I54" s="4"/>
      <c r="J54" s="3"/>
      <c r="K54" s="3"/>
      <c r="L54" s="3"/>
    </row>
    <row r="55" spans="1:15" ht="15.75" x14ac:dyDescent="0.25">
      <c r="A55" s="37"/>
      <c r="B55" s="37"/>
      <c r="C55" s="37"/>
      <c r="D55" s="37"/>
      <c r="E55" s="37"/>
      <c r="F55" s="37"/>
      <c r="G55" s="5"/>
      <c r="H55" s="5"/>
      <c r="I55" s="5"/>
      <c r="J55" s="33"/>
      <c r="K55" s="33"/>
      <c r="L55" s="6"/>
    </row>
    <row r="56" spans="1:15" x14ac:dyDescent="0.25">
      <c r="C56" s="31"/>
      <c r="D56" s="32"/>
      <c r="E56" s="32"/>
      <c r="F56" s="32"/>
      <c r="G56" s="32"/>
      <c r="H56" s="32"/>
      <c r="I56" s="32"/>
    </row>
    <row r="57" spans="1:15" x14ac:dyDescent="0.25">
      <c r="C57" s="32"/>
      <c r="D57" s="32"/>
      <c r="E57" s="32"/>
      <c r="F57" s="32"/>
      <c r="G57" s="32"/>
      <c r="H57" s="32"/>
      <c r="I57" s="32"/>
    </row>
    <row r="58" spans="1:15" x14ac:dyDescent="0.25">
      <c r="C58" s="32"/>
      <c r="D58" s="32"/>
      <c r="E58" s="32"/>
      <c r="F58" s="32"/>
      <c r="G58" s="32"/>
      <c r="H58" s="32"/>
      <c r="I58" s="32"/>
    </row>
    <row r="59" spans="1:15" ht="15" customHeight="1" x14ac:dyDescent="0.25">
      <c r="A59" s="10"/>
      <c r="B59" s="10"/>
      <c r="C59" s="31" t="s">
        <v>67</v>
      </c>
      <c r="D59" s="32"/>
      <c r="E59" s="32"/>
      <c r="F59" s="32"/>
      <c r="G59" s="32"/>
      <c r="H59" s="32"/>
      <c r="I59" s="32"/>
      <c r="J59" s="32"/>
      <c r="K59" s="32"/>
      <c r="L59" s="32"/>
    </row>
    <row r="60" spans="1:15" ht="15" customHeight="1" x14ac:dyDescent="0.25">
      <c r="A60" s="10"/>
      <c r="B60" s="10"/>
      <c r="C60" s="32"/>
      <c r="D60" s="32"/>
      <c r="E60" s="32"/>
      <c r="F60" s="32"/>
      <c r="G60" s="32"/>
      <c r="H60" s="32"/>
      <c r="I60" s="32"/>
      <c r="J60" s="32"/>
      <c r="K60" s="32"/>
      <c r="L60" s="32"/>
    </row>
    <row r="61" spans="1:15" ht="15" customHeight="1" x14ac:dyDescent="0.25">
      <c r="A61" s="10"/>
      <c r="B61" s="10"/>
      <c r="C61" s="32"/>
      <c r="D61" s="32"/>
      <c r="E61" s="32"/>
      <c r="F61" s="32"/>
      <c r="G61" s="32"/>
      <c r="H61" s="32"/>
      <c r="I61" s="32"/>
      <c r="J61" s="32"/>
      <c r="K61" s="32"/>
      <c r="L61" s="32"/>
    </row>
    <row r="62" spans="1:15" ht="15" customHeight="1" x14ac:dyDescent="0.25">
      <c r="A62" s="10"/>
      <c r="B62" s="10"/>
      <c r="C62" s="32"/>
      <c r="D62" s="32"/>
      <c r="E62" s="32"/>
      <c r="F62" s="32"/>
      <c r="G62" s="32"/>
      <c r="H62" s="32"/>
      <c r="I62" s="32"/>
      <c r="J62" s="32"/>
      <c r="K62" s="32"/>
      <c r="L62" s="32"/>
    </row>
    <row r="63" spans="1:15" ht="37.5" customHeight="1" x14ac:dyDescent="0.25">
      <c r="C63" s="32"/>
      <c r="D63" s="32"/>
      <c r="E63" s="32"/>
      <c r="F63" s="32"/>
      <c r="G63" s="32"/>
      <c r="H63" s="32"/>
      <c r="I63" s="32"/>
      <c r="J63" s="32"/>
      <c r="K63" s="32"/>
      <c r="L63" s="32"/>
    </row>
    <row r="64" spans="1:15" x14ac:dyDescent="0.25">
      <c r="A64" s="10"/>
      <c r="B64" s="10"/>
      <c r="C64" s="32"/>
      <c r="D64" s="32"/>
      <c r="E64" s="32"/>
      <c r="F64" s="32"/>
      <c r="G64" s="32"/>
      <c r="H64" s="32"/>
      <c r="I64" s="32"/>
      <c r="J64" s="32"/>
      <c r="K64" s="32"/>
      <c r="L64" s="32"/>
    </row>
    <row r="65" spans="1:12" x14ac:dyDescent="0.25">
      <c r="A65" s="10"/>
      <c r="B65" s="10"/>
      <c r="C65" s="32"/>
      <c r="D65" s="32"/>
      <c r="E65" s="32"/>
      <c r="F65" s="32"/>
      <c r="G65" s="32"/>
      <c r="H65" s="32"/>
      <c r="I65" s="32"/>
      <c r="J65" s="32"/>
      <c r="K65" s="32"/>
      <c r="L65" s="32"/>
    </row>
    <row r="67" spans="1:12" x14ac:dyDescent="0.25">
      <c r="C67" s="32"/>
      <c r="D67" s="32"/>
      <c r="E67" s="32"/>
      <c r="F67" s="32"/>
    </row>
    <row r="68" spans="1:12" x14ac:dyDescent="0.25">
      <c r="C68" s="32"/>
      <c r="D68" s="32"/>
      <c r="E68" s="32"/>
      <c r="F68" s="32"/>
    </row>
    <row r="69" spans="1:12" x14ac:dyDescent="0.25">
      <c r="C69" s="32"/>
      <c r="D69" s="32"/>
      <c r="E69" s="32"/>
      <c r="F69" s="32"/>
    </row>
  </sheetData>
  <mergeCells count="19">
    <mergeCell ref="M6:M9"/>
    <mergeCell ref="N6:N9"/>
    <mergeCell ref="O6:O9"/>
    <mergeCell ref="A2:L5"/>
    <mergeCell ref="D6:L6"/>
    <mergeCell ref="A7:A9"/>
    <mergeCell ref="C7:C9"/>
    <mergeCell ref="D7:D9"/>
    <mergeCell ref="E7:E9"/>
    <mergeCell ref="F7:J7"/>
    <mergeCell ref="K7:L7"/>
    <mergeCell ref="B7:B9"/>
    <mergeCell ref="C59:L65"/>
    <mergeCell ref="C56:I58"/>
    <mergeCell ref="C67:F69"/>
    <mergeCell ref="J55:K55"/>
    <mergeCell ref="K8:L8"/>
    <mergeCell ref="A54:E54"/>
    <mergeCell ref="A55:F55"/>
  </mergeCells>
  <pageMargins left="0.70866141732283472" right="0.70866141732283472" top="0.74803149606299213" bottom="0.74803149606299213" header="0.31496062992125984" footer="0.31496062992125984"/>
  <pageSetup paperSize="9" scale="75" fitToHeight="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Svobodina SU</dc:creator>
  <cp:lastModifiedBy>Екатерина</cp:lastModifiedBy>
  <cp:lastPrinted>2026-09-02T06:16:46Z</cp:lastPrinted>
  <dcterms:created xsi:type="dcterms:W3CDTF">2024-09-11T19:24:16Z</dcterms:created>
  <dcterms:modified xsi:type="dcterms:W3CDTF">2026-09-02T06:27:53Z</dcterms:modified>
</cp:coreProperties>
</file>