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drawings/drawing2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Товар" sheetId="1" state="visible" r:id="rId1"/>
    <sheet name="Работы" sheetId="2" state="visible" r:id="rId2"/>
    <sheet name="Услуги" sheetId="3" state="visible" r:id="rId3"/>
    <sheet name="Тариф" sheetId="4" state="visible" r:id="rId4"/>
    <sheet name="Норматив" sheetId="5" state="visible" r:id="rId5"/>
  </sheets>
  <calcPr fullPrecision="0"/>
</workbook>
</file>

<file path=xl/sharedStrings.xml><?xml version="1.0" encoding="utf-8"?>
<sst xmlns="http://schemas.openxmlformats.org/spreadsheetml/2006/main" count="41" uniqueCount="41">
  <si>
    <t xml:space="preserve">№ п/п</t>
  </si>
  <si>
    <t xml:space="preserve">Наименование товара</t>
  </si>
  <si>
    <t xml:space="preserve">Ед. измерения</t>
  </si>
  <si>
    <t>Кол-во</t>
  </si>
  <si>
    <t xml:space="preserve">Источники информации и цена за единицу, руб.</t>
  </si>
  <si>
    <t xml:space="preserve">Средняя арифметическая величина цены единицы товара/работы/услуг, руб.</t>
  </si>
  <si>
    <t xml:space="preserve">Коэффициент вариа-ции (%)</t>
  </si>
  <si>
    <t xml:space="preserve">Источник №1</t>
  </si>
  <si>
    <t xml:space="preserve">Источник №2</t>
  </si>
  <si>
    <t xml:space="preserve">Источник №3</t>
  </si>
  <si>
    <t xml:space="preserve">№ 1146</t>
  </si>
  <si>
    <t xml:space="preserve">№ 1147</t>
  </si>
  <si>
    <t xml:space="preserve">№ 1148</t>
  </si>
  <si>
    <t xml:space="preserve">от 26.06.2026 г.</t>
  </si>
  <si>
    <t xml:space="preserve">Цена за ед., руб.</t>
  </si>
  <si>
    <t xml:space="preserve">Сумма, руб.</t>
  </si>
  <si>
    <t xml:space="preserve">Предоставление неисключительного права на использование программы для ЭВМ "Учет и админитрирование поступленйи в бюджетную систему (Администратор-Д)" 1 экз. на 15 рабочих мест</t>
  </si>
  <si>
    <t>шт.</t>
  </si>
  <si>
    <t xml:space="preserve">Сопровождение программы для ЭВМ "Учет и администрирование поступлений в бюджетную систему (Администртор-Д)"</t>
  </si>
  <si>
    <t>х</t>
  </si>
  <si>
    <t>ИТОГО: </t>
  </si>
  <si>
    <t xml:space="preserve">Наименование работ</t>
  </si>
  <si>
    <t xml:space="preserve">№ </t>
  </si>
  <si>
    <t xml:space="preserve">от </t>
  </si>
  <si>
    <t xml:space="preserve"> от</t>
  </si>
  <si>
    <t xml:space="preserve">Наименование услуг</t>
  </si>
  <si>
    <t xml:space="preserve">Цена (тариф) единицы товара, работы, услуги,
руб.</t>
  </si>
  <si>
    <t xml:space="preserve">НДС, %</t>
  </si>
  <si>
    <t xml:space="preserve">Цена (тариф) единицы товара, работы, услуги с учетом НДС,
руб.</t>
  </si>
  <si>
    <t>ИТОГО:</t>
  </si>
  <si>
    <t>Должность</t>
  </si>
  <si>
    <t xml:space="preserve">Количество (объем) закупаемого товара (работы, услуги) (v)</t>
  </si>
  <si>
    <t xml:space="preserve">Предельная цена единицы товара, работы, услуги, установленная в рамках нормирования в сфере закупок (Цпред), руб.</t>
  </si>
  <si>
    <t xml:space="preserve">Количество номеров абонентских станций
(Qi сот), ед.</t>
  </si>
  <si>
    <t xml:space="preserve">Количество месяцев предоставления услуги подвижной связи
(Ni сот), мес</t>
  </si>
  <si>
    <t xml:space="preserve">Ежемесячная цена услуги подвижной связи в расчете на 1 номер сотовой абонентской станции (Pi сот), руб.</t>
  </si>
  <si>
    <t xml:space="preserve">Руководитель территориального органа</t>
  </si>
  <si>
    <t xml:space="preserve">Заместитель руководителя территориального органа</t>
  </si>
  <si>
    <t xml:space="preserve">Начальник отдела территориального органа</t>
  </si>
  <si>
    <t xml:space="preserve">Заместитель начальника отдела территориального орган</t>
  </si>
  <si>
    <t xml:space="preserve">Помощник руководителя территориального органа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</si>
</sst>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-* #,##0.00\ _₽_-;\-* #,##0.00\ _₽_-;_-* &quot;-&quot;??\ _₽_-;_-@_-"/>
    <numFmt numFmtId="161" formatCode="_-* #,##0\ _₽_-;\-* #,##0\ _₽_-;_-* &quot;-&quot;??\ _₽_-;_-@_-"/>
  </numFmts>
  <fonts count="18">
    <font>
      <sz val="11.000000"/>
      <color theme="1"/>
      <name val="Calibri"/>
      <scheme val="minor"/>
    </font>
    <font>
      <sz val="12.000000"/>
      <name val="Times New Roman"/>
    </font>
    <font>
      <sz val="6.000000"/>
      <color theme="1"/>
      <name val="Calibri"/>
      <scheme val="minor"/>
    </font>
    <font>
      <sz val="10.000000"/>
      <color indexed="64"/>
      <name val="Times New Roman"/>
    </font>
    <font>
      <sz val="11.000000"/>
      <color indexed="64"/>
      <name val="Calibri"/>
    </font>
    <font>
      <sz val="10.000000"/>
      <color indexed="2"/>
      <name val="Times New Roman"/>
    </font>
    <font>
      <sz val="6.000000"/>
      <color indexed="64"/>
      <name val="Times New Roman"/>
    </font>
    <font>
      <sz val="9.500000"/>
      <color indexed="64"/>
      <name val="Times New Roman"/>
    </font>
    <font>
      <sz val="10.500000"/>
      <color indexed="64"/>
      <name val="Times New Roman"/>
    </font>
    <font>
      <b/>
      <sz val="11.000000"/>
      <color indexed="64"/>
      <name val="Times New Roman"/>
    </font>
    <font>
      <b/>
      <sz val="10.500000"/>
      <color indexed="64"/>
      <name val="Times New Roman"/>
    </font>
    <font>
      <sz val="12.000000"/>
      <color theme="1"/>
      <name val="Calibri"/>
      <scheme val="minor"/>
    </font>
    <font>
      <sz val="12.000000"/>
      <color indexed="64"/>
      <name val="Times New Roman"/>
    </font>
    <font>
      <sz val="12.000000"/>
      <color indexed="64"/>
      <name val="Calibri"/>
    </font>
    <font>
      <sz val="8.000000"/>
      <color theme="1"/>
      <name val="Calibri"/>
      <scheme val="minor"/>
    </font>
    <font>
      <sz val="8.000000"/>
      <color indexed="64"/>
      <name val="Times New Roman"/>
    </font>
    <font>
      <b/>
      <sz val="12.000000"/>
      <color theme="1"/>
      <name val="Calibri"/>
      <scheme val="minor"/>
    </font>
    <font>
      <b/>
      <sz val="12.000000"/>
      <color indexed="64"/>
      <name val="Times New Roman"/>
    </font>
  </fonts>
  <fills count="2">
    <fill>
      <patternFill patternType="none"/>
    </fill>
    <fill>
      <patternFill patternType="gray125"/>
    </fill>
  </fills>
  <borders count="8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3">
    <xf fontId="0" fillId="0" borderId="0" numFmtId="0" applyNumberFormat="1" applyFont="1" applyFill="1" applyBorder="1"/>
    <xf fontId="0" fillId="0" borderId="0" numFmtId="9" applyNumberFormat="1" applyFont="0" applyFill="0" applyBorder="0" applyProtection="0"/>
    <xf fontId="0" fillId="0" borderId="0" numFmtId="160" applyNumberFormat="1" applyFont="0" applyFill="0" applyBorder="0" applyProtection="0"/>
  </cellStyleXfs>
  <cellXfs count="52">
    <xf fontId="0" fillId="0" borderId="0" numFmtId="0" xfId="0"/>
    <xf fontId="1" fillId="0" borderId="1" numFmtId="0" xfId="0" applyFont="1" applyBorder="1" applyAlignment="1">
      <alignment horizontal="center" vertical="center" wrapText="1"/>
    </xf>
    <xf fontId="1" fillId="0" borderId="1" numFmtId="0" xfId="0" applyFont="1" applyBorder="1" applyAlignment="1">
      <alignment horizontal="center" textRotation="90" vertical="center" wrapText="1"/>
    </xf>
    <xf fontId="1" fillId="0" borderId="1" numFmtId="0" xfId="0" applyFont="1" applyBorder="1"/>
    <xf fontId="2" fillId="0" borderId="0" numFmtId="0" xfId="0" applyFont="1"/>
    <xf fontId="1" fillId="0" borderId="1" numFmtId="0" xfId="0" applyFont="1" applyBorder="1" applyAlignment="1">
      <alignment horizontal="center" vertical="center"/>
    </xf>
    <xf fontId="1" fillId="0" borderId="1" numFmtId="0" xfId="0" applyFont="1" applyBorder="1" applyAlignment="1">
      <alignment wrapText="1"/>
    </xf>
    <xf fontId="1" fillId="0" borderId="1" numFmtId="160" xfId="0" applyNumberFormat="1" applyFont="1" applyBorder="1" applyAlignment="1">
      <alignment horizontal="center" vertical="center"/>
    </xf>
    <xf fontId="1" fillId="0" borderId="1" numFmtId="160" xfId="0" applyNumberFormat="1" applyFont="1" applyBorder="1" applyAlignment="1">
      <alignment horizontal="center" vertical="center" wrapText="1"/>
    </xf>
    <xf fontId="1" fillId="0" borderId="1" numFmtId="160" xfId="2" applyNumberFormat="1" applyFont="1" applyBorder="1" applyAlignment="1">
      <alignment horizontal="center" vertical="center" wrapText="1"/>
    </xf>
    <xf fontId="1" fillId="0" borderId="1" numFmtId="0" xfId="0" applyFont="1" applyBorder="1" applyAlignment="1">
      <alignment vertical="center"/>
    </xf>
    <xf fontId="1" fillId="0" borderId="1" numFmtId="160" xfId="0" applyNumberFormat="1" applyFont="1" applyBorder="1" applyAlignment="1">
      <alignment vertical="center"/>
    </xf>
    <xf fontId="1" fillId="0" borderId="1" numFmtId="161" xfId="2" applyNumberFormat="1" applyFont="1" applyBorder="1" applyAlignment="1">
      <alignment horizontal="center" vertical="center" wrapText="1"/>
    </xf>
    <xf fontId="1" fillId="0" borderId="1" numFmtId="0" xfId="0" applyFont="1" applyBorder="1" applyAlignment="1">
      <alignment horizontal="right" vertical="center" wrapText="1"/>
    </xf>
    <xf fontId="0" fillId="0" borderId="0" numFmtId="160" xfId="0" applyNumberFormat="1"/>
    <xf fontId="3" fillId="0" borderId="1" numFmtId="0" xfId="0" applyFont="1" applyBorder="1" applyAlignment="1">
      <alignment horizontal="center" vertical="center" wrapText="1"/>
    </xf>
    <xf fontId="3" fillId="0" borderId="1" numFmtId="0" xfId="0" applyFont="1" applyBorder="1" applyAlignment="1">
      <alignment horizontal="center" textRotation="90" vertical="center" wrapText="1"/>
    </xf>
    <xf fontId="4" fillId="0" borderId="1" numFmtId="0" xfId="0" applyFont="1" applyBorder="1"/>
    <xf fontId="3" fillId="0" borderId="2" numFmtId="0" xfId="0" applyFont="1" applyBorder="1" applyAlignment="1">
      <alignment horizontal="center" vertical="center" wrapText="1"/>
    </xf>
    <xf fontId="5" fillId="0" borderId="3" numFmtId="0" xfId="0" applyFont="1" applyBorder="1" applyAlignment="1">
      <alignment horizontal="center" vertical="center" wrapText="1"/>
    </xf>
    <xf fontId="5" fillId="0" borderId="4" numFmtId="0" xfId="0" applyFont="1" applyBorder="1" applyAlignment="1">
      <alignment horizontal="center" vertical="center" wrapText="1"/>
    </xf>
    <xf fontId="6" fillId="0" borderId="1" numFmtId="0" xfId="0" applyFont="1" applyBorder="1" applyAlignment="1">
      <alignment horizontal="center" vertical="center"/>
    </xf>
    <xf fontId="6" fillId="0" borderId="1" numFmtId="0" xfId="0" applyFont="1" applyBorder="1" applyAlignment="1">
      <alignment horizontal="center" vertical="center" wrapText="1"/>
    </xf>
    <xf fontId="3" fillId="0" borderId="1" numFmtId="0" xfId="0" applyFont="1" applyBorder="1" applyAlignment="1">
      <alignment horizontal="center" vertical="center"/>
    </xf>
    <xf fontId="7" fillId="0" borderId="1" numFmtId="0" xfId="0" applyFont="1" applyBorder="1" applyAlignment="1">
      <alignment horizontal="center" vertical="center" wrapText="1"/>
    </xf>
    <xf fontId="8" fillId="0" borderId="1" numFmtId="160" xfId="0" applyNumberFormat="1" applyFont="1" applyBorder="1" applyAlignment="1">
      <alignment horizontal="center" vertical="center"/>
    </xf>
    <xf fontId="8" fillId="0" borderId="1" numFmtId="160" xfId="0" applyNumberFormat="1" applyFont="1" applyBorder="1" applyAlignment="1">
      <alignment horizontal="center" vertical="center" wrapText="1"/>
    </xf>
    <xf fontId="8" fillId="0" borderId="1" numFmtId="160" xfId="2" applyNumberFormat="1" applyFont="1" applyBorder="1" applyAlignment="1">
      <alignment horizontal="center" vertical="center" wrapText="1"/>
    </xf>
    <xf fontId="4" fillId="0" borderId="1" numFmtId="0" xfId="0" applyFont="1" applyBorder="1" applyAlignment="1">
      <alignment vertical="center"/>
    </xf>
    <xf fontId="8" fillId="0" borderId="1" numFmtId="0" xfId="0" applyFont="1" applyBorder="1" applyAlignment="1">
      <alignment horizontal="center" vertical="center" wrapText="1"/>
    </xf>
    <xf fontId="8" fillId="0" borderId="1" numFmtId="161" xfId="2" applyNumberFormat="1" applyFont="1" applyBorder="1" applyAlignment="1">
      <alignment horizontal="center" vertical="center" wrapText="1"/>
    </xf>
    <xf fontId="9" fillId="0" borderId="1" numFmtId="0" xfId="0" applyFont="1" applyBorder="1" applyAlignment="1">
      <alignment horizontal="right" vertical="center" wrapText="1"/>
    </xf>
    <xf fontId="10" fillId="0" borderId="1" numFmtId="160" xfId="0" applyNumberFormat="1" applyFont="1" applyBorder="1" applyAlignment="1">
      <alignment horizontal="center" vertical="center" wrapText="1"/>
    </xf>
    <xf fontId="11" fillId="0" borderId="0" numFmtId="0" xfId="0" applyFont="1"/>
    <xf fontId="12" fillId="0" borderId="1" numFmtId="0" xfId="0" applyFont="1" applyBorder="1" applyAlignment="1">
      <alignment horizontal="center" vertical="center" wrapText="1"/>
    </xf>
    <xf fontId="12" fillId="0" borderId="1" numFmtId="0" xfId="0" applyFont="1" applyBorder="1" applyAlignment="1">
      <alignment horizontal="center" textRotation="90" vertical="center" wrapText="1"/>
    </xf>
    <xf fontId="13" fillId="0" borderId="1" numFmtId="0" xfId="0" applyFont="1" applyBorder="1" applyAlignment="1">
      <alignment vertical="center"/>
    </xf>
    <xf fontId="14" fillId="0" borderId="0" numFmtId="0" xfId="0" applyFont="1"/>
    <xf fontId="15" fillId="0" borderId="1" numFmtId="0" xfId="0" applyFont="1" applyBorder="1" applyAlignment="1">
      <alignment horizontal="center" vertical="center"/>
    </xf>
    <xf fontId="14" fillId="0" borderId="0" numFmtId="0" xfId="0" applyFont="1" applyAlignment="1">
      <alignment vertical="center" wrapText="1"/>
    </xf>
    <xf fontId="12" fillId="0" borderId="1" numFmtId="0" xfId="0" applyFont="1" applyBorder="1" applyAlignment="1">
      <alignment horizontal="center" vertical="center"/>
    </xf>
    <xf fontId="12" fillId="0" borderId="1" numFmtId="9" xfId="1" applyNumberFormat="1" applyFont="1" applyBorder="1" applyAlignment="1">
      <alignment horizontal="center" vertical="center" wrapText="1"/>
    </xf>
    <xf fontId="12" fillId="0" borderId="1" numFmtId="160" xfId="0" applyNumberFormat="1" applyFont="1" applyBorder="1" applyAlignment="1">
      <alignment horizontal="center" vertical="center" wrapText="1"/>
    </xf>
    <xf fontId="11" fillId="0" borderId="0" numFmtId="0" xfId="0" applyFont="1" applyAlignment="1">
      <alignment vertical="center" wrapText="1"/>
    </xf>
    <xf fontId="16" fillId="0" borderId="0" numFmtId="0" xfId="0" applyFont="1"/>
    <xf fontId="17" fillId="0" borderId="5" numFmtId="0" xfId="0" applyFont="1" applyBorder="1" applyAlignment="1">
      <alignment horizontal="right" vertical="center"/>
    </xf>
    <xf fontId="17" fillId="0" borderId="6" numFmtId="0" xfId="0" applyFont="1" applyBorder="1" applyAlignment="1">
      <alignment horizontal="right" vertical="center"/>
    </xf>
    <xf fontId="17" fillId="0" borderId="7" numFmtId="0" xfId="0" applyFont="1" applyBorder="1" applyAlignment="1">
      <alignment horizontal="right" vertical="center"/>
    </xf>
    <xf fontId="17" fillId="0" borderId="1" numFmtId="160" xfId="0" applyNumberFormat="1" applyFont="1" applyBorder="1" applyAlignment="1">
      <alignment horizontal="center" vertical="center" wrapText="1"/>
    </xf>
    <xf fontId="16" fillId="0" borderId="0" numFmtId="0" xfId="0" applyFont="1" applyAlignment="1">
      <alignment vertical="center" wrapText="1"/>
    </xf>
    <xf fontId="7" fillId="0" borderId="1" numFmtId="0" xfId="0" applyFont="1" applyBorder="1" applyAlignment="1">
      <alignment horizontal="left" vertical="center" wrapText="1"/>
    </xf>
    <xf fontId="8" fillId="0" borderId="1" numFmtId="1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8" Type="http://schemas.openxmlformats.org/officeDocument/2006/relationships/styles" Target="styles.xml"/><Relationship  Id="rId7" Type="http://schemas.openxmlformats.org/officeDocument/2006/relationships/sharedStrings" Target="sharedStrings.xml"/><Relationship  Id="rId6" Type="http://schemas.openxmlformats.org/officeDocument/2006/relationships/theme" Target="theme/theme1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2.wmf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3.wmf"/><Relationship Id="rId2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12</xdr:col>
      <xdr:colOff>53068</xdr:colOff>
      <xdr:row>3</xdr:row>
      <xdr:rowOff>54429</xdr:rowOff>
    </xdr:from>
    <xdr:to>
      <xdr:col>12</xdr:col>
      <xdr:colOff>1053193</xdr:colOff>
      <xdr:row>4</xdr:row>
      <xdr:rowOff>114784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17157247" y="653143"/>
          <a:ext cx="1000125" cy="26446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12</xdr:col>
      <xdr:colOff>66675</xdr:colOff>
      <xdr:row>1</xdr:row>
      <xdr:rowOff>428625</xdr:rowOff>
    </xdr:from>
    <xdr:to>
      <xdr:col>12</xdr:col>
      <xdr:colOff>1085850</xdr:colOff>
      <xdr:row>3</xdr:row>
      <xdr:rowOff>46748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10067925" y="619125"/>
          <a:ext cx="1019174" cy="303923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12</xdr:col>
      <xdr:colOff>66675</xdr:colOff>
      <xdr:row>1</xdr:row>
      <xdr:rowOff>428625</xdr:rowOff>
    </xdr:from>
    <xdr:to>
      <xdr:col>12</xdr:col>
      <xdr:colOff>1085850</xdr:colOff>
      <xdr:row>3</xdr:row>
      <xdr:rowOff>46748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10067925" y="619125"/>
          <a:ext cx="1019174" cy="303923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7</xdr:col>
      <xdr:colOff>152400</xdr:colOff>
      <xdr:row>1</xdr:row>
      <xdr:rowOff>304800</xdr:rowOff>
    </xdr:from>
    <xdr:to>
      <xdr:col>7</xdr:col>
      <xdr:colOff>1466850</xdr:colOff>
      <xdr:row>1</xdr:row>
      <xdr:rowOff>561975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4419600" y="381000"/>
          <a:ext cx="457200" cy="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5</xdr:col>
      <xdr:colOff>419100</xdr:colOff>
      <xdr:row>1</xdr:row>
      <xdr:rowOff>47625</xdr:rowOff>
    </xdr:from>
    <xdr:to>
      <xdr:col>5</xdr:col>
      <xdr:colOff>1895475</xdr:colOff>
      <xdr:row>1</xdr:row>
      <xdr:rowOff>352424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r:embed="rId1"/>
        <a:stretch/>
      </xdr:blipFill>
      <xdr:spPr bwMode="auto">
        <a:xfrm>
          <a:off x="7077075" y="238125"/>
          <a:ext cx="1476375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twoCell">
    <xdr:from>
      <xdr:col>5</xdr:col>
      <xdr:colOff>114300</xdr:colOff>
      <xdr:row>2</xdr:row>
      <xdr:rowOff>152400</xdr:rowOff>
    </xdr:from>
    <xdr:to>
      <xdr:col>5</xdr:col>
      <xdr:colOff>2162175</xdr:colOff>
      <xdr:row>2</xdr:row>
      <xdr:rowOff>619125</xdr:rowOff>
    </xdr:to>
    <xdr:pic>
      <xdr:nvPicPr>
        <xdr:cNvPr id="4" name="Рисунок 442"/>
        <xdr:cNvPicPr>
          <a:picLocks noChangeAspect="1" noChangeArrowheads="1"/>
        </xdr:cNvPicPr>
      </xdr:nvPicPr>
      <xdr:blipFill>
        <a:blip r:embed="rId2"/>
        <a:stretch/>
      </xdr:blipFill>
      <xdr:spPr bwMode="auto">
        <a:xfrm>
          <a:off x="6772275" y="838200"/>
          <a:ext cx="2047875" cy="466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70" workbookViewId="0">
      <selection activeCell="R16" activeCellId="0" sqref="R16"/>
    </sheetView>
  </sheetViews>
  <sheetFormatPr defaultRowHeight="14.25"/>
  <cols>
    <col bestFit="1" customWidth="1" min="1" max="1" width="5.6640625"/>
    <col customWidth="1" min="2" max="2" width="24.6640625"/>
    <col customWidth="1" min="3" max="3" width="5"/>
    <col customWidth="1" min="4" max="4" width="9"/>
    <col customWidth="1" min="5" max="5" width="22.109375"/>
    <col customWidth="1" min="6" max="6" width="23.44140625"/>
    <col customWidth="1" min="7" max="7" width="15.44140625"/>
    <col customWidth="1" min="8" max="9" width="16.6640625"/>
    <col customWidth="1" min="10" max="10" width="15.6640625"/>
    <col customWidth="1" min="11" max="11" width="19.88671875"/>
    <col customWidth="1" min="12" max="12" width="17.6640625"/>
    <col customWidth="1" min="13" max="13" width="16.5546875"/>
  </cols>
  <sheetData>
    <row r="2" ht="17.25" customHeight="1">
      <c r="A2" s="1" t="s">
        <v>0</v>
      </c>
      <c r="B2" s="1" t="s">
        <v>1</v>
      </c>
      <c r="C2" s="2" t="s">
        <v>2</v>
      </c>
      <c r="D2" s="2" t="s">
        <v>3</v>
      </c>
      <c r="E2" s="1" t="s">
        <v>4</v>
      </c>
      <c r="F2" s="1"/>
      <c r="G2" s="1"/>
      <c r="H2" s="1"/>
      <c r="I2" s="1"/>
      <c r="J2" s="1"/>
      <c r="K2" s="1" t="s">
        <v>5</v>
      </c>
      <c r="L2" s="1" t="s">
        <v>6</v>
      </c>
      <c r="M2" s="3"/>
    </row>
    <row r="3" ht="15" customHeight="1">
      <c r="A3" s="1"/>
      <c r="B3" s="1"/>
      <c r="C3" s="2"/>
      <c r="D3" s="2"/>
      <c r="E3" s="1" t="s">
        <v>7</v>
      </c>
      <c r="F3" s="1"/>
      <c r="G3" s="1" t="s">
        <v>8</v>
      </c>
      <c r="H3" s="1"/>
      <c r="I3" s="1" t="s">
        <v>9</v>
      </c>
      <c r="J3" s="1"/>
      <c r="K3" s="1"/>
      <c r="L3" s="1"/>
      <c r="M3" s="3"/>
    </row>
    <row r="4" ht="15.6">
      <c r="A4" s="1"/>
      <c r="B4" s="1"/>
      <c r="C4" s="2"/>
      <c r="D4" s="2"/>
      <c r="E4" s="1" t="s">
        <v>10</v>
      </c>
      <c r="F4" s="1"/>
      <c r="G4" s="1" t="s">
        <v>11</v>
      </c>
      <c r="H4" s="1"/>
      <c r="I4" s="1" t="s">
        <v>12</v>
      </c>
      <c r="J4" s="1"/>
      <c r="K4" s="1"/>
      <c r="L4" s="1"/>
      <c r="M4" s="3"/>
    </row>
    <row r="5" ht="17.25" customHeight="1">
      <c r="A5" s="1"/>
      <c r="B5" s="1"/>
      <c r="C5" s="2"/>
      <c r="D5" s="2"/>
      <c r="E5" s="1" t="s">
        <v>13</v>
      </c>
      <c r="F5" s="1"/>
      <c r="G5" s="1" t="s">
        <v>13</v>
      </c>
      <c r="H5" s="1"/>
      <c r="I5" s="1" t="s">
        <v>13</v>
      </c>
      <c r="J5" s="1"/>
      <c r="K5" s="1"/>
      <c r="L5" s="1"/>
      <c r="M5" s="3"/>
    </row>
    <row r="6" ht="30">
      <c r="A6" s="1"/>
      <c r="B6" s="1"/>
      <c r="C6" s="2"/>
      <c r="D6" s="2"/>
      <c r="E6" s="1" t="s">
        <v>14</v>
      </c>
      <c r="F6" s="1" t="s">
        <v>15</v>
      </c>
      <c r="G6" s="1" t="s">
        <v>14</v>
      </c>
      <c r="H6" s="1" t="s">
        <v>15</v>
      </c>
      <c r="I6" s="1" t="s">
        <v>14</v>
      </c>
      <c r="J6" s="1" t="s">
        <v>15</v>
      </c>
      <c r="K6" s="1"/>
      <c r="L6" s="1"/>
      <c r="M6" s="3"/>
    </row>
    <row r="7" s="4" customFormat="1" ht="15">
      <c r="A7" s="5">
        <v>1</v>
      </c>
      <c r="B7" s="5">
        <v>2</v>
      </c>
      <c r="C7" s="1">
        <v>3</v>
      </c>
      <c r="D7" s="5">
        <v>4</v>
      </c>
      <c r="E7" s="5">
        <v>5</v>
      </c>
      <c r="F7" s="1">
        <v>6</v>
      </c>
      <c r="G7" s="5">
        <v>7</v>
      </c>
      <c r="H7" s="1">
        <v>8</v>
      </c>
      <c r="I7" s="1"/>
      <c r="J7" s="1"/>
      <c r="K7" s="5">
        <v>11</v>
      </c>
      <c r="L7" s="1">
        <v>12</v>
      </c>
      <c r="M7" s="5">
        <v>13</v>
      </c>
    </row>
    <row r="8" ht="156" customHeight="1">
      <c r="A8" s="5">
        <v>1</v>
      </c>
      <c r="B8" s="6" t="s">
        <v>16</v>
      </c>
      <c r="C8" s="1" t="s">
        <v>17</v>
      </c>
      <c r="D8" s="7">
        <v>1</v>
      </c>
      <c r="E8" s="8">
        <v>376000</v>
      </c>
      <c r="F8" s="8">
        <f>D8*E8</f>
        <v>376000</v>
      </c>
      <c r="G8" s="8">
        <v>378300</v>
      </c>
      <c r="H8" s="8">
        <f>D8*G8</f>
        <v>378300</v>
      </c>
      <c r="I8" s="8">
        <v>374000</v>
      </c>
      <c r="J8" s="8">
        <f>D8*I8</f>
        <v>374000</v>
      </c>
      <c r="K8" s="8">
        <f>AVERAGE(E8,G8,I8)</f>
        <v>376100</v>
      </c>
      <c r="L8" s="9">
        <f>_xlfn.STDEV.S(E8,G8,I8)/K8*100</f>
        <v>0.57212004231188551</v>
      </c>
      <c r="M8" s="8">
        <f>D8*K8</f>
        <v>376100</v>
      </c>
    </row>
    <row r="9" ht="122.25" customHeight="1">
      <c r="A9" s="5">
        <v>2</v>
      </c>
      <c r="B9" s="6" t="s">
        <v>18</v>
      </c>
      <c r="C9" s="1" t="s">
        <v>17</v>
      </c>
      <c r="D9" s="7">
        <v>1</v>
      </c>
      <c r="E9" s="8">
        <v>61000</v>
      </c>
      <c r="F9" s="8">
        <f>D9*E9</f>
        <v>61000</v>
      </c>
      <c r="G9" s="8">
        <v>62000</v>
      </c>
      <c r="H9" s="8">
        <f>D9*G9</f>
        <v>62000</v>
      </c>
      <c r="I9" s="8">
        <v>60000</v>
      </c>
      <c r="J9" s="8">
        <v>40000</v>
      </c>
      <c r="K9" s="8">
        <f>AVERAGE(E9,G9,I9)</f>
        <v>61000</v>
      </c>
      <c r="L9" s="9">
        <f>_xlfn.STDEV.S(E9,G9,I9)/K9*100</f>
        <v>1.639344262295082</v>
      </c>
      <c r="M9" s="8">
        <f>D9*K9</f>
        <v>61000</v>
      </c>
    </row>
    <row r="10" ht="15">
      <c r="A10" s="10" t="s">
        <v>19</v>
      </c>
      <c r="B10" s="10" t="s">
        <v>19</v>
      </c>
      <c r="C10" s="10" t="s">
        <v>19</v>
      </c>
      <c r="D10" s="10" t="s">
        <v>19</v>
      </c>
      <c r="E10" s="11" t="s">
        <v>19</v>
      </c>
      <c r="F10" s="11">
        <f>SUM(F8:F9)</f>
        <v>437000</v>
      </c>
      <c r="G10" s="8" t="s">
        <v>19</v>
      </c>
      <c r="H10" s="8">
        <f>SUM(H8:H9)</f>
        <v>440300</v>
      </c>
      <c r="I10" s="8" t="s">
        <v>19</v>
      </c>
      <c r="J10" s="8">
        <f>SUM(J8:J9)</f>
        <v>414000</v>
      </c>
      <c r="K10" s="8" t="s">
        <v>19</v>
      </c>
      <c r="L10" s="1" t="s">
        <v>19</v>
      </c>
      <c r="M10" s="12" t="s">
        <v>19</v>
      </c>
    </row>
    <row r="11" ht="15">
      <c r="A11" s="13" t="s">
        <v>20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8">
        <f>SUM(M8:M9)</f>
        <v>437100</v>
      </c>
    </row>
    <row r="12" ht="14.25"/>
    <row r="15">
      <c r="L15" s="14"/>
    </row>
  </sheetData>
  <mergeCells count="18">
    <mergeCell ref="A2:A6"/>
    <mergeCell ref="B2:B6"/>
    <mergeCell ref="C2:C6"/>
    <mergeCell ref="D2:D6"/>
    <mergeCell ref="E2:J2"/>
    <mergeCell ref="K2:K6"/>
    <mergeCell ref="L2:L6"/>
    <mergeCell ref="M2:M6"/>
    <mergeCell ref="E3:F3"/>
    <mergeCell ref="G3:H3"/>
    <mergeCell ref="I3:J3"/>
    <mergeCell ref="E4:F4"/>
    <mergeCell ref="G4:H4"/>
    <mergeCell ref="I4:J4"/>
    <mergeCell ref="E5:F5"/>
    <mergeCell ref="G5:H5"/>
    <mergeCell ref="I5:J5"/>
    <mergeCell ref="A11:L1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M10" activeCellId="0" sqref="M10"/>
    </sheetView>
  </sheetViews>
  <sheetFormatPr defaultRowHeight="14.25"/>
  <cols>
    <col bestFit="1" customWidth="1" min="1" max="1" width="5.6640625"/>
    <col customWidth="1" min="2" max="2" width="24.6640625"/>
    <col customWidth="1" min="5" max="5" width="11.109375"/>
    <col customWidth="1" min="6" max="6" width="12.33203125"/>
    <col customWidth="1" min="7" max="7" width="11.88671875"/>
    <col customWidth="1" min="8" max="8" width="13.109375"/>
    <col customWidth="1" min="9" max="9" width="11.6640625"/>
    <col customWidth="1" min="10" max="10" width="14.88671875"/>
    <col customWidth="1" min="11" max="11" width="17.6640625"/>
    <col customWidth="1" min="12" max="12" width="8.5546875"/>
    <col customWidth="1" min="13" max="13" width="18.6640625"/>
  </cols>
  <sheetData>
    <row r="2" ht="39" customHeight="1">
      <c r="A2" s="15" t="s">
        <v>0</v>
      </c>
      <c r="B2" s="15" t="s">
        <v>21</v>
      </c>
      <c r="C2" s="16" t="s">
        <v>2</v>
      </c>
      <c r="D2" s="16" t="s">
        <v>3</v>
      </c>
      <c r="E2" s="15" t="s">
        <v>4</v>
      </c>
      <c r="F2" s="15"/>
      <c r="G2" s="15"/>
      <c r="H2" s="15"/>
      <c r="I2" s="15"/>
      <c r="J2" s="15"/>
      <c r="K2" s="15" t="s">
        <v>5</v>
      </c>
      <c r="L2" s="15" t="s">
        <v>6</v>
      </c>
      <c r="M2" s="17"/>
    </row>
    <row r="3" ht="15" customHeight="1">
      <c r="A3" s="15"/>
      <c r="B3" s="15"/>
      <c r="C3" s="16"/>
      <c r="D3" s="16"/>
      <c r="E3" s="18" t="s">
        <v>7</v>
      </c>
      <c r="F3" s="18"/>
      <c r="G3" s="18" t="s">
        <v>8</v>
      </c>
      <c r="H3" s="18"/>
      <c r="I3" s="18" t="s">
        <v>9</v>
      </c>
      <c r="J3" s="18"/>
      <c r="K3" s="15"/>
      <c r="L3" s="15"/>
      <c r="M3" s="17"/>
    </row>
    <row r="4">
      <c r="A4" s="15"/>
      <c r="B4" s="15"/>
      <c r="C4" s="16"/>
      <c r="D4" s="16"/>
      <c r="E4" s="19" t="s">
        <v>22</v>
      </c>
      <c r="F4" s="19"/>
      <c r="G4" s="19" t="s">
        <v>22</v>
      </c>
      <c r="H4" s="19"/>
      <c r="I4" s="19" t="s">
        <v>22</v>
      </c>
      <c r="J4" s="19"/>
      <c r="K4" s="15"/>
      <c r="L4" s="15"/>
      <c r="M4" s="17"/>
    </row>
    <row r="5">
      <c r="A5" s="15"/>
      <c r="B5" s="15"/>
      <c r="C5" s="16"/>
      <c r="D5" s="16"/>
      <c r="E5" s="20" t="s">
        <v>23</v>
      </c>
      <c r="F5" s="20"/>
      <c r="G5" s="20" t="s">
        <v>24</v>
      </c>
      <c r="H5" s="20"/>
      <c r="I5" s="20" t="s">
        <v>23</v>
      </c>
      <c r="J5" s="20"/>
      <c r="K5" s="15"/>
      <c r="L5" s="15"/>
      <c r="M5" s="17"/>
    </row>
    <row r="6" ht="24">
      <c r="A6" s="15"/>
      <c r="B6" s="15"/>
      <c r="C6" s="16"/>
      <c r="D6" s="16"/>
      <c r="E6" s="15" t="s">
        <v>14</v>
      </c>
      <c r="F6" s="15" t="s">
        <v>15</v>
      </c>
      <c r="G6" s="15" t="s">
        <v>14</v>
      </c>
      <c r="H6" s="15" t="s">
        <v>15</v>
      </c>
      <c r="I6" s="15" t="s">
        <v>14</v>
      </c>
      <c r="J6" s="15" t="s">
        <v>15</v>
      </c>
      <c r="K6" s="15"/>
      <c r="L6" s="15"/>
      <c r="M6" s="17"/>
    </row>
    <row r="7" s="4" customFormat="1" ht="8.4000000000000004">
      <c r="A7" s="21">
        <v>1</v>
      </c>
      <c r="B7" s="21">
        <v>2</v>
      </c>
      <c r="C7" s="22">
        <v>3</v>
      </c>
      <c r="D7" s="21">
        <v>4</v>
      </c>
      <c r="E7" s="21">
        <v>5</v>
      </c>
      <c r="F7" s="22">
        <v>6</v>
      </c>
      <c r="G7" s="21">
        <v>7</v>
      </c>
      <c r="H7" s="22">
        <v>8</v>
      </c>
      <c r="I7" s="21">
        <v>9</v>
      </c>
      <c r="J7" s="22">
        <v>10</v>
      </c>
      <c r="K7" s="21">
        <v>11</v>
      </c>
      <c r="L7" s="22">
        <v>12</v>
      </c>
      <c r="M7" s="21">
        <v>13</v>
      </c>
    </row>
    <row r="8">
      <c r="A8" s="23">
        <v>1</v>
      </c>
      <c r="B8" s="15"/>
      <c r="C8" s="24"/>
      <c r="D8" s="25">
        <v>0</v>
      </c>
      <c r="E8" s="26">
        <v>0</v>
      </c>
      <c r="F8" s="26">
        <f t="shared" ref="F8:F12" si="0">D8*E8</f>
        <v>0</v>
      </c>
      <c r="G8" s="26">
        <v>0</v>
      </c>
      <c r="H8" s="26">
        <f t="shared" ref="H8:H12" si="1">D8*G8</f>
        <v>0</v>
      </c>
      <c r="I8" s="26">
        <v>0</v>
      </c>
      <c r="J8" s="26">
        <f t="shared" ref="J8:J12" si="2">D8*I8</f>
        <v>0</v>
      </c>
      <c r="K8" s="26">
        <f t="shared" ref="K8:K12" si="3">AVERAGE(E8,G8,I8)</f>
        <v>0</v>
      </c>
      <c r="L8" s="27">
        <f t="shared" ref="L8:L12" si="4">_xlfn.STDEV.S(F8,H8,J8)</f>
        <v>0</v>
      </c>
      <c r="M8" s="26">
        <f t="shared" ref="M8:M12" si="5">D8*K8</f>
        <v>0</v>
      </c>
    </row>
    <row r="9">
      <c r="A9" s="23">
        <v>2</v>
      </c>
      <c r="B9" s="15"/>
      <c r="C9" s="24"/>
      <c r="D9" s="25">
        <v>0</v>
      </c>
      <c r="E9" s="26">
        <v>0</v>
      </c>
      <c r="F9" s="26">
        <f t="shared" si="0"/>
        <v>0</v>
      </c>
      <c r="G9" s="26">
        <v>0</v>
      </c>
      <c r="H9" s="26">
        <f t="shared" si="1"/>
        <v>0</v>
      </c>
      <c r="I9" s="26">
        <v>0</v>
      </c>
      <c r="J9" s="26">
        <f t="shared" si="2"/>
        <v>0</v>
      </c>
      <c r="K9" s="26">
        <f t="shared" si="3"/>
        <v>0</v>
      </c>
      <c r="L9" s="27">
        <f t="shared" si="4"/>
        <v>0</v>
      </c>
      <c r="M9" s="26">
        <f t="shared" si="5"/>
        <v>0</v>
      </c>
    </row>
    <row r="10">
      <c r="A10" s="23">
        <v>3</v>
      </c>
      <c r="B10" s="15"/>
      <c r="C10" s="24"/>
      <c r="D10" s="25">
        <v>0</v>
      </c>
      <c r="E10" s="26">
        <v>0</v>
      </c>
      <c r="F10" s="26">
        <f t="shared" si="0"/>
        <v>0</v>
      </c>
      <c r="G10" s="26">
        <v>0</v>
      </c>
      <c r="H10" s="26">
        <f t="shared" si="1"/>
        <v>0</v>
      </c>
      <c r="I10" s="26">
        <v>0</v>
      </c>
      <c r="J10" s="26">
        <f t="shared" si="2"/>
        <v>0</v>
      </c>
      <c r="K10" s="26">
        <f t="shared" si="3"/>
        <v>0</v>
      </c>
      <c r="L10" s="27">
        <f t="shared" si="4"/>
        <v>0</v>
      </c>
      <c r="M10" s="26">
        <f t="shared" si="5"/>
        <v>0</v>
      </c>
    </row>
    <row r="11">
      <c r="A11" s="23">
        <v>4</v>
      </c>
      <c r="B11" s="15"/>
      <c r="C11" s="24"/>
      <c r="D11" s="25">
        <v>0</v>
      </c>
      <c r="E11" s="26">
        <v>0</v>
      </c>
      <c r="F11" s="26">
        <f t="shared" si="0"/>
        <v>0</v>
      </c>
      <c r="G11" s="26">
        <v>0</v>
      </c>
      <c r="H11" s="26">
        <f t="shared" si="1"/>
        <v>0</v>
      </c>
      <c r="I11" s="26">
        <v>0</v>
      </c>
      <c r="J11" s="26">
        <f t="shared" si="2"/>
        <v>0</v>
      </c>
      <c r="K11" s="26">
        <f t="shared" si="3"/>
        <v>0</v>
      </c>
      <c r="L11" s="27">
        <f t="shared" si="4"/>
        <v>0</v>
      </c>
      <c r="M11" s="26">
        <f t="shared" si="5"/>
        <v>0</v>
      </c>
    </row>
    <row r="12">
      <c r="A12" s="23">
        <v>5</v>
      </c>
      <c r="B12" s="15"/>
      <c r="C12" s="24"/>
      <c r="D12" s="25">
        <v>0</v>
      </c>
      <c r="E12" s="26">
        <v>0</v>
      </c>
      <c r="F12" s="26">
        <f t="shared" si="0"/>
        <v>0</v>
      </c>
      <c r="G12" s="26">
        <v>0</v>
      </c>
      <c r="H12" s="26">
        <f t="shared" si="1"/>
        <v>0</v>
      </c>
      <c r="I12" s="26">
        <v>0</v>
      </c>
      <c r="J12" s="26">
        <f t="shared" si="2"/>
        <v>0</v>
      </c>
      <c r="K12" s="26">
        <f t="shared" si="3"/>
        <v>0</v>
      </c>
      <c r="L12" s="27">
        <f t="shared" si="4"/>
        <v>0</v>
      </c>
      <c r="M12" s="26">
        <f t="shared" si="5"/>
        <v>0</v>
      </c>
    </row>
    <row r="13">
      <c r="A13" s="28"/>
      <c r="B13" s="28"/>
      <c r="C13" s="28"/>
      <c r="D13" s="28"/>
      <c r="E13" s="28"/>
      <c r="F13" s="26">
        <f>SUM(F8:F12)</f>
        <v>0</v>
      </c>
      <c r="G13" s="29" t="s">
        <v>19</v>
      </c>
      <c r="H13" s="26">
        <f>SUM(H8:H12)</f>
        <v>0</v>
      </c>
      <c r="I13" s="29" t="s">
        <v>19</v>
      </c>
      <c r="J13" s="26">
        <f>SUM(J8:J12)</f>
        <v>0</v>
      </c>
      <c r="K13" s="29" t="s">
        <v>19</v>
      </c>
      <c r="L13" s="30" t="s">
        <v>19</v>
      </c>
      <c r="M13" s="26"/>
    </row>
    <row r="14">
      <c r="A14" s="31" t="s">
        <v>20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2">
        <f>SUM(M8:M13)</f>
        <v>0</v>
      </c>
    </row>
    <row r="18">
      <c r="L18" s="14"/>
    </row>
  </sheetData>
  <mergeCells count="19">
    <mergeCell ref="A2:A6"/>
    <mergeCell ref="B2:B6"/>
    <mergeCell ref="C2:C6"/>
    <mergeCell ref="D2:D6"/>
    <mergeCell ref="E2:J2"/>
    <mergeCell ref="K2:K6"/>
    <mergeCell ref="L2:L6"/>
    <mergeCell ref="M2:M6"/>
    <mergeCell ref="E3:F3"/>
    <mergeCell ref="G3:H3"/>
    <mergeCell ref="I3:J3"/>
    <mergeCell ref="E4:F4"/>
    <mergeCell ref="G4:H4"/>
    <mergeCell ref="I4:J4"/>
    <mergeCell ref="E5:F5"/>
    <mergeCell ref="G5:H5"/>
    <mergeCell ref="I5:J5"/>
    <mergeCell ref="A13:E13"/>
    <mergeCell ref="A14:L14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D34" activeCellId="0" sqref="D34"/>
    </sheetView>
  </sheetViews>
  <sheetFormatPr defaultRowHeight="14.25"/>
  <cols>
    <col bestFit="1" customWidth="1" min="1" max="1" width="5.6640625"/>
    <col customWidth="1" min="2" max="2" width="24.6640625"/>
    <col customWidth="1" min="5" max="5" width="11.109375"/>
    <col customWidth="1" min="6" max="6" width="12.33203125"/>
    <col customWidth="1" min="7" max="7" width="11.88671875"/>
    <col customWidth="1" min="8" max="8" width="13.109375"/>
    <col customWidth="1" min="9" max="9" width="11.6640625"/>
    <col customWidth="1" min="10" max="10" width="14.88671875"/>
    <col customWidth="1" min="11" max="11" width="17.6640625"/>
    <col customWidth="1" min="12" max="12" width="8.5546875"/>
    <col customWidth="1" min="13" max="13" width="18.6640625"/>
  </cols>
  <sheetData>
    <row r="2" ht="39" customHeight="1">
      <c r="A2" s="15" t="s">
        <v>0</v>
      </c>
      <c r="B2" s="15" t="s">
        <v>25</v>
      </c>
      <c r="C2" s="16" t="s">
        <v>2</v>
      </c>
      <c r="D2" s="16" t="s">
        <v>3</v>
      </c>
      <c r="E2" s="15" t="s">
        <v>4</v>
      </c>
      <c r="F2" s="15"/>
      <c r="G2" s="15"/>
      <c r="H2" s="15"/>
      <c r="I2" s="15"/>
      <c r="J2" s="15"/>
      <c r="K2" s="15" t="s">
        <v>5</v>
      </c>
      <c r="L2" s="15" t="s">
        <v>6</v>
      </c>
      <c r="M2" s="17"/>
    </row>
    <row r="3" ht="15" customHeight="1">
      <c r="A3" s="15"/>
      <c r="B3" s="15"/>
      <c r="C3" s="16"/>
      <c r="D3" s="16"/>
      <c r="E3" s="18" t="s">
        <v>7</v>
      </c>
      <c r="F3" s="18"/>
      <c r="G3" s="18" t="s">
        <v>8</v>
      </c>
      <c r="H3" s="18"/>
      <c r="I3" s="18" t="s">
        <v>9</v>
      </c>
      <c r="J3" s="18"/>
      <c r="K3" s="15"/>
      <c r="L3" s="15"/>
      <c r="M3" s="17"/>
    </row>
    <row r="4">
      <c r="A4" s="15"/>
      <c r="B4" s="15"/>
      <c r="C4" s="16"/>
      <c r="D4" s="16"/>
      <c r="E4" s="19" t="s">
        <v>22</v>
      </c>
      <c r="F4" s="19"/>
      <c r="G4" s="19" t="s">
        <v>22</v>
      </c>
      <c r="H4" s="19"/>
      <c r="I4" s="19" t="s">
        <v>22</v>
      </c>
      <c r="J4" s="19"/>
      <c r="K4" s="15"/>
      <c r="L4" s="15"/>
      <c r="M4" s="17"/>
    </row>
    <row r="5">
      <c r="A5" s="15"/>
      <c r="B5" s="15"/>
      <c r="C5" s="16"/>
      <c r="D5" s="16"/>
      <c r="E5" s="20" t="s">
        <v>23</v>
      </c>
      <c r="F5" s="20"/>
      <c r="G5" s="20" t="s">
        <v>24</v>
      </c>
      <c r="H5" s="20"/>
      <c r="I5" s="20" t="s">
        <v>23</v>
      </c>
      <c r="J5" s="20"/>
      <c r="K5" s="15"/>
      <c r="L5" s="15"/>
      <c r="M5" s="17"/>
    </row>
    <row r="6" ht="24">
      <c r="A6" s="15"/>
      <c r="B6" s="15"/>
      <c r="C6" s="16"/>
      <c r="D6" s="16"/>
      <c r="E6" s="15" t="s">
        <v>14</v>
      </c>
      <c r="F6" s="15" t="s">
        <v>15</v>
      </c>
      <c r="G6" s="15" t="s">
        <v>14</v>
      </c>
      <c r="H6" s="15" t="s">
        <v>15</v>
      </c>
      <c r="I6" s="15" t="s">
        <v>14</v>
      </c>
      <c r="J6" s="15" t="s">
        <v>15</v>
      </c>
      <c r="K6" s="15"/>
      <c r="L6" s="15"/>
      <c r="M6" s="17"/>
    </row>
    <row r="7" s="4" customFormat="1" ht="8.4000000000000004">
      <c r="A7" s="21">
        <v>1</v>
      </c>
      <c r="B7" s="21">
        <v>2</v>
      </c>
      <c r="C7" s="22">
        <v>3</v>
      </c>
      <c r="D7" s="21">
        <v>4</v>
      </c>
      <c r="E7" s="21">
        <v>5</v>
      </c>
      <c r="F7" s="22">
        <v>6</v>
      </c>
      <c r="G7" s="21">
        <v>7</v>
      </c>
      <c r="H7" s="22">
        <v>8</v>
      </c>
      <c r="I7" s="21">
        <v>9</v>
      </c>
      <c r="J7" s="22">
        <v>10</v>
      </c>
      <c r="K7" s="21">
        <v>11</v>
      </c>
      <c r="L7" s="22">
        <v>12</v>
      </c>
      <c r="M7" s="21">
        <v>13</v>
      </c>
    </row>
    <row r="8">
      <c r="A8" s="23">
        <v>1</v>
      </c>
      <c r="B8" s="15"/>
      <c r="C8" s="24"/>
      <c r="D8" s="25">
        <v>0</v>
      </c>
      <c r="E8" s="26">
        <v>0</v>
      </c>
      <c r="F8" s="26">
        <f t="shared" ref="F8:F12" si="6">D8*E8</f>
        <v>0</v>
      </c>
      <c r="G8" s="26">
        <v>0</v>
      </c>
      <c r="H8" s="26">
        <f t="shared" ref="H8:H12" si="7">D8*G8</f>
        <v>0</v>
      </c>
      <c r="I8" s="26">
        <v>0</v>
      </c>
      <c r="J8" s="26">
        <f t="shared" ref="J8:J12" si="8">D8*I8</f>
        <v>0</v>
      </c>
      <c r="K8" s="26">
        <f t="shared" ref="K8:K12" si="9">AVERAGE(E8,G8,I8)</f>
        <v>0</v>
      </c>
      <c r="L8" s="27">
        <f t="shared" ref="L8:L12" si="10">_xlfn.STDEV.S(F8,H8,J8)</f>
        <v>0</v>
      </c>
      <c r="M8" s="26">
        <f t="shared" ref="M8:M12" si="11">D8*K8</f>
        <v>0</v>
      </c>
    </row>
    <row r="9">
      <c r="A9" s="23">
        <v>2</v>
      </c>
      <c r="B9" s="15"/>
      <c r="C9" s="24"/>
      <c r="D9" s="25">
        <v>0</v>
      </c>
      <c r="E9" s="26">
        <v>0</v>
      </c>
      <c r="F9" s="26">
        <f t="shared" si="6"/>
        <v>0</v>
      </c>
      <c r="G9" s="26">
        <v>0</v>
      </c>
      <c r="H9" s="26">
        <f t="shared" si="7"/>
        <v>0</v>
      </c>
      <c r="I9" s="26">
        <v>0</v>
      </c>
      <c r="J9" s="26">
        <f t="shared" si="8"/>
        <v>0</v>
      </c>
      <c r="K9" s="26">
        <f t="shared" si="9"/>
        <v>0</v>
      </c>
      <c r="L9" s="27">
        <f t="shared" si="10"/>
        <v>0</v>
      </c>
      <c r="M9" s="26">
        <f t="shared" si="11"/>
        <v>0</v>
      </c>
    </row>
    <row r="10">
      <c r="A10" s="23">
        <v>3</v>
      </c>
      <c r="B10" s="15"/>
      <c r="C10" s="24"/>
      <c r="D10" s="25">
        <v>0</v>
      </c>
      <c r="E10" s="26">
        <v>0</v>
      </c>
      <c r="F10" s="26">
        <f t="shared" si="6"/>
        <v>0</v>
      </c>
      <c r="G10" s="26">
        <v>0</v>
      </c>
      <c r="H10" s="26">
        <f t="shared" si="7"/>
        <v>0</v>
      </c>
      <c r="I10" s="26">
        <v>0</v>
      </c>
      <c r="J10" s="26">
        <f t="shared" si="8"/>
        <v>0</v>
      </c>
      <c r="K10" s="26">
        <f t="shared" si="9"/>
        <v>0</v>
      </c>
      <c r="L10" s="27">
        <f t="shared" si="10"/>
        <v>0</v>
      </c>
      <c r="M10" s="26">
        <f t="shared" si="11"/>
        <v>0</v>
      </c>
    </row>
    <row r="11">
      <c r="A11" s="23">
        <v>4</v>
      </c>
      <c r="B11" s="15"/>
      <c r="C11" s="24"/>
      <c r="D11" s="25">
        <v>0</v>
      </c>
      <c r="E11" s="26">
        <v>0</v>
      </c>
      <c r="F11" s="26">
        <f t="shared" si="6"/>
        <v>0</v>
      </c>
      <c r="G11" s="26">
        <v>0</v>
      </c>
      <c r="H11" s="26">
        <f t="shared" si="7"/>
        <v>0</v>
      </c>
      <c r="I11" s="26">
        <v>0</v>
      </c>
      <c r="J11" s="26">
        <f t="shared" si="8"/>
        <v>0</v>
      </c>
      <c r="K11" s="26">
        <f t="shared" si="9"/>
        <v>0</v>
      </c>
      <c r="L11" s="27">
        <f t="shared" si="10"/>
        <v>0</v>
      </c>
      <c r="M11" s="26">
        <f t="shared" si="11"/>
        <v>0</v>
      </c>
    </row>
    <row r="12">
      <c r="A12" s="23">
        <v>5</v>
      </c>
      <c r="B12" s="15"/>
      <c r="C12" s="24"/>
      <c r="D12" s="25">
        <v>0</v>
      </c>
      <c r="E12" s="26">
        <v>0</v>
      </c>
      <c r="F12" s="26">
        <f t="shared" si="6"/>
        <v>0</v>
      </c>
      <c r="G12" s="26">
        <v>0</v>
      </c>
      <c r="H12" s="26">
        <f t="shared" si="7"/>
        <v>0</v>
      </c>
      <c r="I12" s="26">
        <v>0</v>
      </c>
      <c r="J12" s="26">
        <f t="shared" si="8"/>
        <v>0</v>
      </c>
      <c r="K12" s="26">
        <f t="shared" si="9"/>
        <v>0</v>
      </c>
      <c r="L12" s="27">
        <f t="shared" si="10"/>
        <v>0</v>
      </c>
      <c r="M12" s="26">
        <f t="shared" si="11"/>
        <v>0</v>
      </c>
    </row>
    <row r="13">
      <c r="A13" s="28"/>
      <c r="B13" s="28"/>
      <c r="C13" s="28"/>
      <c r="D13" s="28"/>
      <c r="E13" s="28"/>
      <c r="F13" s="26">
        <f>SUM(F8:F12)</f>
        <v>0</v>
      </c>
      <c r="G13" s="29" t="s">
        <v>19</v>
      </c>
      <c r="H13" s="26">
        <f>SUM(H8:H12)</f>
        <v>0</v>
      </c>
      <c r="I13" s="29" t="s">
        <v>19</v>
      </c>
      <c r="J13" s="26">
        <f>SUM(J8:J12)</f>
        <v>0</v>
      </c>
      <c r="K13" s="29" t="s">
        <v>19</v>
      </c>
      <c r="L13" s="30" t="s">
        <v>19</v>
      </c>
      <c r="M13" s="26"/>
    </row>
    <row r="14">
      <c r="A14" s="31" t="s">
        <v>20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2">
        <f>SUM(M8:M13)</f>
        <v>0</v>
      </c>
    </row>
    <row r="18">
      <c r="L18" s="14"/>
    </row>
  </sheetData>
  <mergeCells count="19">
    <mergeCell ref="A2:A6"/>
    <mergeCell ref="B2:B6"/>
    <mergeCell ref="C2:C6"/>
    <mergeCell ref="D2:D6"/>
    <mergeCell ref="E2:J2"/>
    <mergeCell ref="K2:K6"/>
    <mergeCell ref="L2:L6"/>
    <mergeCell ref="M2:M6"/>
    <mergeCell ref="E3:F3"/>
    <mergeCell ref="G3:H3"/>
    <mergeCell ref="I3:J3"/>
    <mergeCell ref="E4:F4"/>
    <mergeCell ref="G4:H4"/>
    <mergeCell ref="I4:J4"/>
    <mergeCell ref="E5:F5"/>
    <mergeCell ref="G5:H5"/>
    <mergeCell ref="I5:J5"/>
    <mergeCell ref="A13:E13"/>
    <mergeCell ref="A14:L14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D20" activeCellId="0" sqref="D20"/>
    </sheetView>
  </sheetViews>
  <sheetFormatPr defaultColWidth="9.109375" defaultRowHeight="14.25"/>
  <cols>
    <col bestFit="1" customWidth="1" min="1" max="1" style="33" width="5.6640625"/>
    <col customWidth="1" min="2" max="2" style="33" width="37.5546875"/>
    <col min="3" max="4" style="33" width="9.109375"/>
    <col customWidth="1" min="5" max="5" style="33" width="20"/>
    <col min="6" max="6" style="33" width="9.109375"/>
    <col customWidth="1" min="7" max="7" style="33" width="18.33203125"/>
    <col customWidth="1" min="8" max="8" style="33" width="23.5546875"/>
    <col min="9" max="16384" style="33" width="9.109375"/>
  </cols>
  <sheetData>
    <row r="2" ht="75">
      <c r="A2" s="34" t="s">
        <v>0</v>
      </c>
      <c r="B2" s="34" t="s">
        <v>25</v>
      </c>
      <c r="C2" s="35" t="s">
        <v>2</v>
      </c>
      <c r="D2" s="35" t="s">
        <v>3</v>
      </c>
      <c r="E2" s="34" t="s">
        <v>26</v>
      </c>
      <c r="F2" s="34" t="s">
        <v>27</v>
      </c>
      <c r="G2" s="34" t="s">
        <v>28</v>
      </c>
      <c r="H2" s="36"/>
    </row>
    <row r="3" s="37" customFormat="1" ht="10.199999999999999">
      <c r="A3" s="38">
        <v>1</v>
      </c>
      <c r="B3" s="38">
        <v>2</v>
      </c>
      <c r="C3" s="38">
        <v>3</v>
      </c>
      <c r="D3" s="38">
        <v>4</v>
      </c>
      <c r="E3" s="38">
        <v>5</v>
      </c>
      <c r="F3" s="38">
        <v>6</v>
      </c>
      <c r="G3" s="38">
        <v>7</v>
      </c>
      <c r="H3" s="38">
        <v>8</v>
      </c>
      <c r="I3" s="39"/>
    </row>
    <row r="4" ht="15">
      <c r="A4" s="40">
        <v>1</v>
      </c>
      <c r="B4" s="34"/>
      <c r="C4" s="34"/>
      <c r="D4" s="40"/>
      <c r="E4" s="34"/>
      <c r="F4" s="41">
        <v>0.20000000000000001</v>
      </c>
      <c r="G4" s="42">
        <f t="shared" ref="G4:G8" si="12">E4+E4*F4</f>
        <v>0</v>
      </c>
      <c r="H4" s="42">
        <f t="shared" ref="H4:H8" si="13">D4*G4</f>
        <v>0</v>
      </c>
      <c r="I4" s="43"/>
    </row>
    <row r="5" ht="15">
      <c r="A5" s="40">
        <v>2</v>
      </c>
      <c r="B5" s="34"/>
      <c r="C5" s="34"/>
      <c r="D5" s="40"/>
      <c r="E5" s="34"/>
      <c r="F5" s="41">
        <v>0.20000000000000001</v>
      </c>
      <c r="G5" s="42">
        <f t="shared" si="12"/>
        <v>0</v>
      </c>
      <c r="H5" s="42">
        <f t="shared" si="13"/>
        <v>0</v>
      </c>
      <c r="I5" s="43"/>
    </row>
    <row r="6" ht="15">
      <c r="A6" s="40">
        <v>3</v>
      </c>
      <c r="B6" s="34"/>
      <c r="C6" s="34"/>
      <c r="D6" s="40"/>
      <c r="E6" s="34"/>
      <c r="F6" s="41">
        <v>0.20000000000000001</v>
      </c>
      <c r="G6" s="42">
        <f t="shared" si="12"/>
        <v>0</v>
      </c>
      <c r="H6" s="42">
        <f t="shared" si="13"/>
        <v>0</v>
      </c>
      <c r="I6" s="43"/>
    </row>
    <row r="7" ht="15">
      <c r="A7" s="40">
        <v>4</v>
      </c>
      <c r="B7" s="34"/>
      <c r="C7" s="34"/>
      <c r="D7" s="40"/>
      <c r="E7" s="34"/>
      <c r="F7" s="41">
        <v>0.20000000000000001</v>
      </c>
      <c r="G7" s="42">
        <f t="shared" si="12"/>
        <v>0</v>
      </c>
      <c r="H7" s="42">
        <f t="shared" si="13"/>
        <v>0</v>
      </c>
      <c r="I7" s="43"/>
    </row>
    <row r="8" ht="15">
      <c r="A8" s="40">
        <v>5</v>
      </c>
      <c r="B8" s="34"/>
      <c r="C8" s="34"/>
      <c r="D8" s="40"/>
      <c r="E8" s="34"/>
      <c r="F8" s="41">
        <v>0.20000000000000001</v>
      </c>
      <c r="G8" s="42">
        <f t="shared" si="12"/>
        <v>0</v>
      </c>
      <c r="H8" s="42">
        <f t="shared" si="13"/>
        <v>0</v>
      </c>
      <c r="I8" s="43"/>
    </row>
    <row r="9" s="44" customFormat="1" ht="15">
      <c r="A9" s="45" t="s">
        <v>29</v>
      </c>
      <c r="B9" s="46"/>
      <c r="C9" s="46"/>
      <c r="D9" s="46"/>
      <c r="E9" s="46"/>
      <c r="F9" s="46"/>
      <c r="G9" s="47"/>
      <c r="H9" s="48">
        <f>SUM(H4:H8)</f>
        <v>0</v>
      </c>
      <c r="I9" s="49"/>
    </row>
  </sheetData>
  <mergeCells count="1">
    <mergeCell ref="A9:G9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2147483648" verticalDpi="2147483648" copies="1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F5" activeCellId="0" sqref="F5"/>
    </sheetView>
  </sheetViews>
  <sheetFormatPr defaultRowHeight="14.25"/>
  <cols>
    <col bestFit="1" customWidth="1" min="1" max="1" width="5.6640625"/>
    <col customWidth="1" min="2" max="2" width="24.6640625"/>
    <col customWidth="1" min="3" max="3" width="11.109375"/>
    <col customWidth="1" min="4" max="4" width="18.6640625"/>
    <col customWidth="1" min="5" max="5" width="39.6640625"/>
    <col customWidth="1" min="6" max="6" width="33.44140625"/>
  </cols>
  <sheetData>
    <row r="2" ht="39" customHeight="1">
      <c r="A2" s="15" t="s">
        <v>0</v>
      </c>
      <c r="B2" s="15" t="s">
        <v>30</v>
      </c>
      <c r="C2" s="15" t="s">
        <v>31</v>
      </c>
      <c r="D2" s="15"/>
      <c r="E2" s="15" t="s">
        <v>32</v>
      </c>
      <c r="F2" s="17"/>
    </row>
    <row r="3" ht="60">
      <c r="A3" s="15"/>
      <c r="B3" s="15"/>
      <c r="C3" s="18" t="s">
        <v>33</v>
      </c>
      <c r="D3" s="18" t="s">
        <v>34</v>
      </c>
      <c r="E3" s="15" t="s">
        <v>35</v>
      </c>
      <c r="F3" s="17"/>
    </row>
    <row r="4" s="4" customFormat="1" ht="8.4000000000000004">
      <c r="A4" s="21">
        <v>1</v>
      </c>
      <c r="B4" s="21">
        <v>2</v>
      </c>
      <c r="C4" s="21">
        <v>3</v>
      </c>
      <c r="D4" s="21">
        <v>4</v>
      </c>
      <c r="E4" s="21">
        <v>5</v>
      </c>
      <c r="F4" s="21">
        <v>6</v>
      </c>
    </row>
    <row r="5" ht="24">
      <c r="A5" s="23">
        <v>1</v>
      </c>
      <c r="B5" s="50" t="s">
        <v>36</v>
      </c>
      <c r="C5" s="51">
        <v>1</v>
      </c>
      <c r="D5" s="51">
        <v>12</v>
      </c>
      <c r="E5" s="26">
        <v>2000</v>
      </c>
      <c r="F5" s="26">
        <f t="shared" ref="F5:F9" si="14">C5*D5*E5</f>
        <v>24000</v>
      </c>
    </row>
    <row r="6" ht="24">
      <c r="A6" s="23">
        <v>2</v>
      </c>
      <c r="B6" s="50" t="s">
        <v>37</v>
      </c>
      <c r="C6" s="51">
        <v>2</v>
      </c>
      <c r="D6" s="51">
        <v>12</v>
      </c>
      <c r="E6" s="26">
        <v>2000</v>
      </c>
      <c r="F6" s="26">
        <f t="shared" si="14"/>
        <v>48000</v>
      </c>
    </row>
    <row r="7" ht="24">
      <c r="A7" s="23">
        <v>3</v>
      </c>
      <c r="B7" s="50" t="s">
        <v>38</v>
      </c>
      <c r="C7" s="51">
        <v>3</v>
      </c>
      <c r="D7" s="51">
        <v>12</v>
      </c>
      <c r="E7" s="26">
        <v>1000</v>
      </c>
      <c r="F7" s="26">
        <f t="shared" si="14"/>
        <v>36000</v>
      </c>
    </row>
    <row r="8" ht="36">
      <c r="A8" s="23">
        <v>4</v>
      </c>
      <c r="B8" s="50" t="s">
        <v>39</v>
      </c>
      <c r="C8" s="51">
        <v>3</v>
      </c>
      <c r="D8" s="51">
        <v>12</v>
      </c>
      <c r="E8" s="26">
        <v>1000</v>
      </c>
      <c r="F8" s="26">
        <f t="shared" si="14"/>
        <v>36000</v>
      </c>
    </row>
    <row r="9" ht="24">
      <c r="A9" s="23">
        <v>5</v>
      </c>
      <c r="B9" s="50" t="s">
        <v>40</v>
      </c>
      <c r="C9" s="51">
        <v>1</v>
      </c>
      <c r="D9" s="51">
        <v>12</v>
      </c>
      <c r="E9" s="26">
        <v>800</v>
      </c>
      <c r="F9" s="26">
        <f t="shared" si="14"/>
        <v>9600</v>
      </c>
    </row>
    <row r="10">
      <c r="A10" s="31" t="s">
        <v>20</v>
      </c>
      <c r="B10" s="31"/>
      <c r="C10" s="31"/>
      <c r="D10" s="31"/>
      <c r="E10" s="31"/>
      <c r="F10" s="32">
        <f>SUM(F5:F9)</f>
        <v>153600</v>
      </c>
    </row>
  </sheetData>
  <mergeCells count="4">
    <mergeCell ref="A2:A3"/>
    <mergeCell ref="B2:B3"/>
    <mergeCell ref="C2:D2"/>
    <mergeCell ref="A10:E10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2147483648" verticalDpi="2147483648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Котэ</dc:creator>
  <cp:revision>1</cp:revision>
  <dcterms:created xsi:type="dcterms:W3CDTF">2019-02-13T06:58:25Z</dcterms:created>
  <dcterms:modified xsi:type="dcterms:W3CDTF">2026-06-26T09:51:53Z</dcterms:modified>
</cp:coreProperties>
</file>