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47F46C0-8333-437D-AA87-645B590DB2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ОЦДИ!$A$1:$K$17</definedName>
  </definedNames>
  <calcPr calcId="191029"/>
</workbook>
</file>

<file path=xl/calcChain.xml><?xml version="1.0" encoding="utf-8"?>
<calcChain xmlns="http://schemas.openxmlformats.org/spreadsheetml/2006/main">
  <c r="D3" i="5" l="1"/>
  <c r="D13" i="5" s="1"/>
  <c r="D4" i="5"/>
  <c r="D5" i="5"/>
  <c r="D6" i="5"/>
  <c r="D7" i="5"/>
  <c r="D8" i="5"/>
  <c r="D9" i="5"/>
  <c r="D10" i="5"/>
  <c r="D11" i="5"/>
  <c r="D12" i="5"/>
  <c r="D2" i="5"/>
  <c r="I6" i="4" l="1"/>
  <c r="H6" i="4"/>
  <c r="K6" i="4" s="1"/>
  <c r="J6" i="4" l="1"/>
  <c r="K7" i="4" l="1"/>
</calcChain>
</file>

<file path=xl/sharedStrings.xml><?xml version="1.0" encoding="utf-8"?>
<sst xmlns="http://schemas.openxmlformats.org/spreadsheetml/2006/main" count="22" uniqueCount="22">
  <si>
    <t>Ед.изм.</t>
  </si>
  <si>
    <t>Рыночная стоимость, руб</t>
  </si>
  <si>
    <t>№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</si>
  <si>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</si>
  <si>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</si>
  <si>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</si>
  <si>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</si>
  <si>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</si>
  <si>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</si>
  <si>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</si>
  <si>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</si>
  <si>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</si>
  <si>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штука</t>
  </si>
  <si>
    <t>ИТОГО:</t>
  </si>
  <si>
    <t>Сведения об источниках ценовой информации и цене за единицу ТРУ:</t>
  </si>
  <si>
    <t xml:space="preserve">Расчет стартовой цены методом сопоставимых рыночных цен (анализа рынка)
на поставку зубчатого ремня для автосэмплера </t>
  </si>
  <si>
    <t>Источник информации №1: Коммерческое предложение Исх. № ЕРТ202604-17490 от 02.04.2026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</si>
  <si>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444 857 (Четыреста сорок четыре тысячи восемьсот пятьдесят семь) рублей 54 копейки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</si>
  <si>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Дата подготовки расчета стартовой цены: 02.06.2026</t>
  </si>
  <si>
    <t>Источник информации №2: Ценовое предложение Исх. №2026-06-248 от 01.06.2026</t>
  </si>
  <si>
    <t>Источник информации №3: Коммерческое предложение Исх. № 26-113 от 01.06.2026</t>
  </si>
  <si>
    <t>Зубчатый ремень для автосэмплера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</si>
</sst>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43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2"/>
  <sheetViews>
    <sheetView showGridLines="0" tabSelected="1" zoomScale="85" zoomScaleNormal="85" workbookViewId="0">
      <selection activeCell="B23" sqref="B23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6"/>
    </row>
    <row r="2" spans="1:12" s="17" customFormat="1" ht="112.5" customHeight="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6"/>
    </row>
    <row r="3" spans="1:12" ht="40.9" customHeight="1">
      <c r="A3" s="39" t="s">
        <v>2</v>
      </c>
      <c r="B3" s="39" t="s">
        <v>3</v>
      </c>
      <c r="C3" s="39" t="s">
        <v>0</v>
      </c>
      <c r="D3" s="39" t="s">
        <v>4</v>
      </c>
      <c r="E3" s="41" t="s">
        <v>6</v>
      </c>
      <c r="F3" s="41" t="s">
        <v>8</v>
      </c>
      <c r="G3" s="41" t="s">
        <v>9</v>
      </c>
      <c r="H3" s="48" t="s">
        <v>5</v>
      </c>
      <c r="I3" s="40" t="s">
        <v>10</v>
      </c>
      <c r="J3" s="39" t="s">
        <v>7</v>
      </c>
      <c r="K3" s="47" t="s">
        <v>1</v>
      </c>
      <c r="L3" s="6"/>
    </row>
    <row r="4" spans="1:12" ht="15" customHeight="1">
      <c r="A4" s="39"/>
      <c r="B4" s="39"/>
      <c r="C4" s="39"/>
      <c r="D4" s="39"/>
      <c r="E4" s="42"/>
      <c r="F4" s="42"/>
      <c r="G4" s="42"/>
      <c r="H4" s="49"/>
      <c r="I4" s="45"/>
      <c r="J4" s="39"/>
      <c r="K4" s="47"/>
      <c r="L4" s="6"/>
    </row>
    <row r="5" spans="1:12" ht="31.9" customHeight="1" thickBot="1">
      <c r="A5" s="40"/>
      <c r="B5" s="40"/>
      <c r="C5" s="40"/>
      <c r="D5" s="40"/>
      <c r="E5" s="42"/>
      <c r="F5" s="42"/>
      <c r="G5" s="42"/>
      <c r="H5" s="50"/>
      <c r="I5" s="46"/>
      <c r="J5" s="39"/>
      <c r="K5" s="47"/>
      <c r="L5" s="6"/>
    </row>
    <row r="6" spans="1:12" ht="16.5" thickBot="1">
      <c r="A6" s="19">
        <v>1</v>
      </c>
      <c r="B6" s="20" t="s">
        <v>21</v>
      </c>
      <c r="C6" s="21" t="s">
        <v>12</v>
      </c>
      <c r="D6" s="22">
        <v>2</v>
      </c>
      <c r="E6" s="16">
        <v>213190.12</v>
      </c>
      <c r="F6" s="33">
        <v>230245.72</v>
      </c>
      <c r="G6" s="33">
        <v>223850.48</v>
      </c>
      <c r="H6" s="25">
        <f t="shared" ref="H6" si="0">ROUND(AVERAGE(E6:G6),2)</f>
        <v>222428.77</v>
      </c>
      <c r="I6" s="23">
        <f t="shared" ref="I6" si="1">STDEV(E6:G6)</f>
        <v>8616.2236637945625</v>
      </c>
      <c r="J6" s="24">
        <f t="shared" ref="J6" si="2">I6/H6*100</f>
        <v>3.8737001799697781</v>
      </c>
      <c r="K6" s="27">
        <f t="shared" ref="K6" si="3">H6*D6</f>
        <v>444857.54</v>
      </c>
      <c r="L6" s="6"/>
    </row>
    <row r="7" spans="1:12" ht="15" customHeight="1">
      <c r="A7" s="38" t="s">
        <v>13</v>
      </c>
      <c r="B7" s="38"/>
      <c r="C7" s="38"/>
      <c r="D7" s="38"/>
      <c r="E7" s="38"/>
      <c r="F7" s="38"/>
      <c r="G7" s="38"/>
      <c r="H7" s="38"/>
      <c r="I7" s="38"/>
      <c r="J7" s="38"/>
      <c r="K7" s="31">
        <f>SUM(K6:K6)</f>
        <v>444857.54</v>
      </c>
      <c r="L7" s="6"/>
    </row>
    <row r="8" spans="1:12" ht="15.75">
      <c r="A8" s="7"/>
      <c r="B8" s="15"/>
      <c r="C8" s="7"/>
      <c r="D8" s="7"/>
      <c r="E8" s="7"/>
      <c r="F8" s="7"/>
      <c r="G8" s="7"/>
      <c r="H8" s="7"/>
      <c r="I8" s="11"/>
      <c r="J8" s="12"/>
      <c r="K8" s="12"/>
      <c r="L8" s="6"/>
    </row>
    <row r="9" spans="1:12" ht="68.25" customHeight="1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6"/>
    </row>
    <row r="10" spans="1:12" ht="30.75" customHeight="1">
      <c r="A10" s="51" t="s">
        <v>18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6"/>
    </row>
    <row r="11" spans="1:12" ht="18.75">
      <c r="A11" s="28" t="s">
        <v>14</v>
      </c>
      <c r="B11" s="15"/>
      <c r="C11" s="8"/>
      <c r="D11" s="8"/>
      <c r="E11" s="9"/>
      <c r="F11" s="9"/>
      <c r="G11" s="9"/>
      <c r="H11" s="9"/>
      <c r="I11" s="10"/>
      <c r="J11" s="10"/>
      <c r="K11" s="10"/>
      <c r="L11" s="6"/>
    </row>
    <row r="12" spans="1:12" ht="15.75">
      <c r="A12" s="28" t="s">
        <v>16</v>
      </c>
      <c r="B12" s="28"/>
      <c r="C12" s="8"/>
      <c r="D12" s="8"/>
      <c r="E12" s="9"/>
      <c r="F12" s="9"/>
      <c r="G12" s="9"/>
      <c r="H12" s="9"/>
      <c r="I12" s="11"/>
      <c r="J12" s="12"/>
      <c r="K12" s="12"/>
      <c r="L12" s="6"/>
    </row>
    <row r="13" spans="1:12" ht="15.75">
      <c r="A13" s="28" t="s">
        <v>19</v>
      </c>
      <c r="B13" s="28"/>
      <c r="C13" s="7"/>
      <c r="D13" s="7"/>
      <c r="E13" s="14"/>
      <c r="F13" s="14"/>
      <c r="G13" s="14"/>
      <c r="H13" s="14"/>
      <c r="I13" s="29"/>
      <c r="J13" s="29"/>
      <c r="K13" s="12"/>
      <c r="L13" s="6"/>
    </row>
    <row r="14" spans="1:12" ht="15.75">
      <c r="A14" s="28" t="s">
        <v>20</v>
      </c>
      <c r="B14" s="28"/>
      <c r="C14" s="7"/>
      <c r="D14" s="7"/>
      <c r="E14" s="14"/>
      <c r="F14" s="8"/>
      <c r="G14" s="14"/>
      <c r="H14" s="14"/>
      <c r="I14" s="29"/>
      <c r="J14" s="29"/>
      <c r="K14" s="12"/>
      <c r="L14" s="6"/>
    </row>
    <row r="15" spans="1:12" ht="15.75">
      <c r="A15" s="28"/>
      <c r="B15" s="28"/>
      <c r="C15" s="7"/>
      <c r="D15" s="7"/>
      <c r="E15" s="14"/>
      <c r="F15" s="8"/>
      <c r="G15" s="14"/>
      <c r="H15" s="14"/>
      <c r="I15" s="29"/>
      <c r="J15" s="29"/>
      <c r="K15" s="32"/>
      <c r="L15" s="6"/>
    </row>
    <row r="16" spans="1:12" ht="15.75">
      <c r="A16" s="34"/>
      <c r="B16" s="15"/>
      <c r="C16" s="7"/>
      <c r="D16" s="7"/>
      <c r="E16" s="14"/>
      <c r="F16" s="8"/>
      <c r="G16" s="14"/>
      <c r="H16" s="14"/>
      <c r="I16" s="29"/>
      <c r="J16" s="29"/>
      <c r="K16" s="12"/>
      <c r="L16" s="6"/>
    </row>
    <row r="17" spans="1:12" ht="15.75">
      <c r="A17" s="7"/>
      <c r="B17" s="13"/>
      <c r="C17" s="8"/>
      <c r="D17" s="18"/>
      <c r="E17" s="18"/>
      <c r="F17" s="43"/>
      <c r="G17" s="43"/>
      <c r="H17" s="43"/>
      <c r="I17" s="44"/>
      <c r="J17" s="44"/>
      <c r="K17" s="12"/>
      <c r="L17" s="6"/>
    </row>
    <row r="18" spans="1:12">
      <c r="I18" s="4"/>
    </row>
    <row r="19" spans="1:12">
      <c r="I19" s="4"/>
    </row>
    <row r="20" spans="1:12">
      <c r="I20" s="4"/>
    </row>
    <row r="21" spans="1:12">
      <c r="I21" s="4"/>
    </row>
    <row r="22" spans="1:12">
      <c r="I22" s="4"/>
    </row>
    <row r="23" spans="1:12">
      <c r="I23" s="4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</sheetData>
  <mergeCells count="18">
    <mergeCell ref="F17:H17"/>
    <mergeCell ref="I17:J17"/>
    <mergeCell ref="I3:I5"/>
    <mergeCell ref="J3:J5"/>
    <mergeCell ref="K3:K5"/>
    <mergeCell ref="H3:H5"/>
    <mergeCell ref="F3:F5"/>
    <mergeCell ref="G3:G5"/>
    <mergeCell ref="A10:K10"/>
    <mergeCell ref="A2:K2"/>
    <mergeCell ref="A1:K1"/>
    <mergeCell ref="A9:K9"/>
    <mergeCell ref="A7:J7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="160" zoomScaleNormal="160" workbookViewId="0">
      <selection activeCell="C2" sqref="C2:C12"/>
    </sheetView>
  </sheetViews>
  <sheetFormatPr defaultRowHeight="15"/>
  <cols>
    <col min="3" max="3" width="14.140625" customWidth="1"/>
    <col min="4" max="4" width="16" customWidth="1"/>
  </cols>
  <sheetData>
    <row r="1" spans="2:4" ht="15.75" thickBot="1"/>
    <row r="2" spans="2:4" ht="16.5" thickBot="1">
      <c r="B2" s="22">
        <v>3</v>
      </c>
      <c r="C2" s="16">
        <v>5000</v>
      </c>
      <c r="D2" s="30">
        <f>B2*C2</f>
        <v>15000</v>
      </c>
    </row>
    <row r="3" spans="2:4" ht="16.5" thickBot="1">
      <c r="B3" s="22">
        <v>7</v>
      </c>
      <c r="C3" s="16">
        <v>6000</v>
      </c>
      <c r="D3" s="30">
        <f t="shared" ref="D3:D12" si="0">B3*C3</f>
        <v>42000</v>
      </c>
    </row>
    <row r="4" spans="2:4" ht="16.5" thickBot="1">
      <c r="B4" s="22">
        <v>10</v>
      </c>
      <c r="C4" s="16">
        <v>6000</v>
      </c>
      <c r="D4" s="30">
        <f t="shared" si="0"/>
        <v>60000</v>
      </c>
    </row>
    <row r="5" spans="2:4" ht="16.5" thickBot="1">
      <c r="B5" s="22">
        <v>7</v>
      </c>
      <c r="C5" s="16">
        <v>6000</v>
      </c>
      <c r="D5" s="30">
        <f t="shared" si="0"/>
        <v>42000</v>
      </c>
    </row>
    <row r="6" spans="2:4" ht="16.5" thickBot="1">
      <c r="B6" s="22">
        <v>10</v>
      </c>
      <c r="C6" s="16">
        <v>6000</v>
      </c>
      <c r="D6" s="30">
        <f t="shared" si="0"/>
        <v>60000</v>
      </c>
    </row>
    <row r="7" spans="2:4" ht="16.5" thickBot="1">
      <c r="B7" s="22">
        <v>10</v>
      </c>
      <c r="C7" s="16">
        <v>8000</v>
      </c>
      <c r="D7" s="30">
        <f t="shared" si="0"/>
        <v>80000</v>
      </c>
    </row>
    <row r="8" spans="2:4" ht="16.5" thickBot="1">
      <c r="B8" s="22">
        <v>10</v>
      </c>
      <c r="C8" s="16">
        <v>8000</v>
      </c>
      <c r="D8" s="30">
        <f t="shared" si="0"/>
        <v>80000</v>
      </c>
    </row>
    <row r="9" spans="2:4" ht="16.5" thickBot="1">
      <c r="B9" s="22">
        <v>10</v>
      </c>
      <c r="C9" s="16">
        <v>8000</v>
      </c>
      <c r="D9" s="30">
        <f t="shared" si="0"/>
        <v>80000</v>
      </c>
    </row>
    <row r="10" spans="2:4" ht="16.5" thickBot="1">
      <c r="B10" s="22">
        <v>1</v>
      </c>
      <c r="C10" s="16">
        <v>60000</v>
      </c>
      <c r="D10" s="30">
        <f t="shared" si="0"/>
        <v>60000</v>
      </c>
    </row>
    <row r="11" spans="2:4" ht="16.5" thickBot="1">
      <c r="B11" s="22">
        <v>5</v>
      </c>
      <c r="C11" s="16">
        <v>7000</v>
      </c>
      <c r="D11" s="30">
        <f t="shared" si="0"/>
        <v>35000</v>
      </c>
    </row>
    <row r="12" spans="2:4" ht="16.5" thickBot="1">
      <c r="B12" s="22">
        <v>1</v>
      </c>
      <c r="C12" s="16">
        <v>35000</v>
      </c>
      <c r="D12" s="30">
        <f t="shared" si="0"/>
        <v>35000</v>
      </c>
    </row>
    <row r="13" spans="2:4">
      <c r="D13" s="30">
        <f>SUM(D2:D12)</f>
        <v>589000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2026-06-04T07:42:06Z</dcterms:modified>
</cp:coreProperties>
</file>