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4.119.222\Public v2\_ОБЩАЯ информация\БАЗА ОТДЫХА Республика Солнечная\ГОСКОНТРАКТЫ 2026\Березка\!Заполнен\4 сезон\6 булочки\"/>
    </mc:Choice>
  </mc:AlternateContent>
  <bookViews>
    <workbookView xWindow="0" yWindow="0" windowWidth="28800" windowHeight="11235"/>
  </bookViews>
  <sheets>
    <sheet name="Лист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6" i="1" l="1"/>
  <c r="J17" i="1"/>
  <c r="H16" i="1"/>
  <c r="H17" i="1"/>
  <c r="F16" i="1"/>
  <c r="F17" i="1"/>
  <c r="H11" i="1" l="1"/>
  <c r="H12" i="1"/>
  <c r="H13" i="1"/>
  <c r="H14" i="1"/>
  <c r="H15" i="1"/>
  <c r="H10" i="1"/>
  <c r="H18" i="1" s="1"/>
  <c r="J11" i="1"/>
  <c r="J12" i="1"/>
  <c r="J13" i="1"/>
  <c r="J14" i="1"/>
  <c r="J15" i="1"/>
  <c r="F11" i="1"/>
  <c r="F12" i="1"/>
  <c r="F13" i="1"/>
  <c r="F14" i="1"/>
  <c r="F15" i="1"/>
  <c r="J10" i="1" l="1"/>
  <c r="J18" i="1" s="1"/>
  <c r="F10" i="1"/>
  <c r="F18" i="1" s="1"/>
</calcChain>
</file>

<file path=xl/sharedStrings.xml><?xml version="1.0" encoding="utf-8"?>
<sst xmlns="http://schemas.openxmlformats.org/spreadsheetml/2006/main" count="54" uniqueCount="42">
  <si>
    <t>РАСЧЕТ И ОБОСНОВАНИЕ ЦЕНЫ КОНТРАКТА ПРИ ЗАКУПКЕ У ЕДИНСТВЕННОГО ПОСТАВЩИКА</t>
  </si>
  <si>
    <t>№ п/п</t>
  </si>
  <si>
    <t>Наименование товара</t>
  </si>
  <si>
    <t>Ед.</t>
  </si>
  <si>
    <t>Поставщик № 1</t>
  </si>
  <si>
    <t>Поставщик № 2</t>
  </si>
  <si>
    <t>Поставщик № 3</t>
  </si>
  <si>
    <t>ОКПД2/КТРУ</t>
  </si>
  <si>
    <t xml:space="preserve">Цена </t>
  </si>
  <si>
    <t>(руб.):</t>
  </si>
  <si>
    <t>Сумма (руб.):</t>
  </si>
  <si>
    <t>(руб.)</t>
  </si>
  <si>
    <t>кг</t>
  </si>
  <si>
    <t>ОБОСНОВАНИЕ ЦЕНЫ ПОДГОТОВИЛ</t>
  </si>
  <si>
    <t>ИТОГО:</t>
  </si>
  <si>
    <t>Кол-во</t>
  </si>
  <si>
    <t>Метод сопоставимых рыночных цен (анализа рынка) заключается в установлении начальной цены контракта, цены контракта, заключаемого с единственным поставщиком (подрядчиком, исполнителем)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незначительные различия во внешнем виде таких товаров могут не учитываться. Однородными товарами признаются товары,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поставщиком (подрядчиком, исполнителем).</t>
  </si>
  <si>
    <t>(подпись)</t>
  </si>
  <si>
    <t xml:space="preserve">                                   </t>
  </si>
  <si>
    <t>Булочка сдобная (маффин сливочный)</t>
  </si>
  <si>
    <t>Пирожное песочное (кольцо с арахисом)</t>
  </si>
  <si>
    <t>Слойка с начинкой (вишня, клубника-сливки, вареная сгущенка)</t>
  </si>
  <si>
    <t>Трубочка вафельная</t>
  </si>
  <si>
    <t>Ватрушка с творожным фаршем</t>
  </si>
  <si>
    <t>Кекс с изюмом</t>
  </si>
  <si>
    <t>10.71.11.130</t>
  </si>
  <si>
    <t>10.72.12.120/10.72.12.120-00000006</t>
  </si>
  <si>
    <t>10.71.11.140</t>
  </si>
  <si>
    <t>10.71.11.150</t>
  </si>
  <si>
    <t>10.72.12.114/10.72.12.114-00000002</t>
  </si>
  <si>
    <t>шт</t>
  </si>
  <si>
    <t>Приложение № 1</t>
  </si>
  <si>
    <t>Вафли с начинкой</t>
  </si>
  <si>
    <t>Пряники сырцовые без начинки</t>
  </si>
  <si>
    <t>вх-74 от 18.08.2026</t>
  </si>
  <si>
    <t>вх-75 от 18.08.2026</t>
  </si>
  <si>
    <t>вх-76 от 18.08.2026</t>
  </si>
  <si>
    <t>10.72.12.130-00000002</t>
  </si>
  <si>
    <t>10.72.12.112-00000002</t>
  </si>
  <si>
    <r>
      <t xml:space="preserve">По результатам анализа рынка определены три поставщика идентичных товаров: Поставщик №1, Поставщик №2, Поставщик №3.                                                                 В реестре недобросовестных поставщиков указанные организации отсутствуют.Из трех представленных организаций наименьшая стоимость </t>
    </r>
    <r>
      <rPr>
        <b/>
        <u/>
        <sz val="11"/>
        <color theme="1"/>
        <rFont val="XO Thames"/>
        <family val="1"/>
        <charset val="204"/>
      </rPr>
      <t>поставки продуктов питания</t>
    </r>
    <r>
      <rPr>
        <sz val="11"/>
        <color theme="1"/>
        <rFont val="XO Thames"/>
        <family val="1"/>
        <charset val="204"/>
      </rPr>
      <t xml:space="preserve"> в размере</t>
    </r>
    <r>
      <rPr>
        <b/>
        <u/>
        <sz val="11"/>
        <color theme="1"/>
        <rFont val="XO Thames"/>
        <family val="1"/>
        <charset val="204"/>
      </rPr>
      <t xml:space="preserve"> 171 740 (сто семьдесят одна тысяча семьсот сорок ) рублей 00 копеек</t>
    </r>
    <r>
      <rPr>
        <sz val="11"/>
        <color theme="1"/>
        <rFont val="XO Thames"/>
        <family val="1"/>
        <charset val="204"/>
      </rPr>
      <t xml:space="preserve"> предложена Поставщиком № 1. На право заключения государственного контракта будет использовано ценовое предложение Поставщика № 1.</t>
    </r>
  </si>
  <si>
    <t>Заведующий складом ОКБиХО</t>
  </si>
  <si>
    <t>С.А. Алишина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</si>
</sst>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6" x14ac:knownFonts="1">
    <font>
      <sz val="11"/>
      <color theme="1"/>
      <name val="Calibri"/>
      <family val="2"/>
      <charset val="204"/>
      <scheme val="minor"/>
    </font>
    <font>
      <sz val="11"/>
      <color theme="1"/>
      <name val="XO Thames"/>
      <family val="1"/>
      <charset val="204"/>
    </font>
    <font>
      <b/>
      <sz val="11"/>
      <color theme="1"/>
      <name val="XO Thames"/>
      <family val="1"/>
      <charset val="204"/>
    </font>
    <font>
      <sz val="11"/>
      <color theme="1"/>
      <name val="Calibri"/>
      <family val="2"/>
      <charset val="204"/>
      <scheme val="minor"/>
    </font>
    <font>
      <b/>
      <u/>
      <sz val="11"/>
      <color theme="1"/>
      <name val="XO Thames"/>
      <family val="1"/>
      <charset val="204"/>
    </font>
    <font>
      <sz val="11"/>
      <color theme="1"/>
      <name val="Times New Roman"/>
      <family val="1"/>
      <charset val="204"/>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31">
    <xf numFmtId="0" fontId="0" fillId="0" borderId="0" xfId="0"/>
    <xf numFmtId="43" fontId="1" fillId="2" borderId="1" xfId="1" applyFont="1" applyFill="1" applyBorder="1" applyAlignment="1">
      <alignment horizontal="center" vertical="center"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3" fontId="1" fillId="0" borderId="1" xfId="1" applyFont="1" applyFill="1" applyBorder="1" applyAlignment="1">
      <alignment horizontal="center" vertical="center" wrapText="1"/>
    </xf>
    <xf numFmtId="43" fontId="2" fillId="0" borderId="1" xfId="1" applyFont="1" applyFill="1" applyBorder="1" applyAlignment="1">
      <alignment vertical="center" wrapText="1"/>
    </xf>
    <xf numFmtId="0" fontId="1" fillId="0" borderId="0" xfId="0" applyFont="1" applyFill="1" applyAlignment="1">
      <alignment horizontal="justify" vertical="center"/>
    </xf>
    <xf numFmtId="0" fontId="0" fillId="0" borderId="0" xfId="0" applyFill="1" applyAlignment="1">
      <alignment horizontal="center" vertical="center"/>
    </xf>
    <xf numFmtId="0" fontId="1" fillId="2" borderId="1" xfId="0" applyFont="1" applyFill="1" applyBorder="1" applyAlignment="1">
      <alignment horizontal="center" vertical="center" wrapText="1"/>
    </xf>
    <xf numFmtId="0" fontId="1" fillId="0" borderId="3" xfId="0" applyFont="1" applyFill="1" applyBorder="1" applyAlignment="1">
      <alignment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43" fontId="1" fillId="3"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xf>
    <xf numFmtId="0" fontId="1" fillId="3" borderId="2"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5" fillId="0" borderId="0" xfId="0" applyFont="1" applyAlignment="1">
      <alignment horizontal="left" vertical="center"/>
    </xf>
    <xf numFmtId="43" fontId="1" fillId="2" borderId="1" xfId="1" applyFont="1" applyFill="1" applyBorder="1" applyAlignment="1">
      <alignment horizontal="left" vertical="center" wrapText="1"/>
    </xf>
    <xf numFmtId="0" fontId="5" fillId="0" borderId="1" xfId="0" applyFont="1" applyBorder="1" applyAlignment="1">
      <alignment horizontal="left" vertical="center"/>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26"/>
  <sheetViews>
    <sheetView tabSelected="1" topLeftCell="A6" zoomScale="85" zoomScaleNormal="85" workbookViewId="0">
      <selection activeCell="A2" sqref="A2:K25"/>
    </sheetView>
  </sheetViews>
  <sheetFormatPr defaultRowHeight="15" x14ac:dyDescent="0.25"/>
  <cols>
    <col min="1" max="1" width="9.140625" style="2"/>
    <col min="2" max="2" width="52.85546875" style="2" customWidth="1"/>
    <col min="3" max="4" width="9.140625" style="2"/>
    <col min="5" max="5" width="11.28515625" style="2" bestFit="1" customWidth="1"/>
    <col min="6" max="6" width="16.7109375" style="2" customWidth="1"/>
    <col min="7" max="7" width="9.5703125" style="2" bestFit="1" customWidth="1"/>
    <col min="8" max="8" width="17.85546875" style="2" customWidth="1"/>
    <col min="9" max="9" width="11.28515625" style="2" bestFit="1" customWidth="1"/>
    <col min="10" max="10" width="18.140625" style="2" customWidth="1"/>
    <col min="11" max="11" width="18.5703125" style="2" customWidth="1"/>
    <col min="12" max="16384" width="9.140625" style="2"/>
  </cols>
  <sheetData>
    <row r="2" spans="1:11" x14ac:dyDescent="0.25">
      <c r="J2" s="3" t="s">
        <v>31</v>
      </c>
      <c r="K2" s="3"/>
    </row>
    <row r="3" spans="1:11" x14ac:dyDescent="0.25">
      <c r="A3" s="4"/>
    </row>
    <row r="4" spans="1:11" x14ac:dyDescent="0.25">
      <c r="A4" s="19" t="s">
        <v>0</v>
      </c>
      <c r="B4" s="19"/>
      <c r="C4" s="19"/>
      <c r="D4" s="19"/>
      <c r="E4" s="19"/>
      <c r="F4" s="19"/>
      <c r="G4" s="19"/>
      <c r="H4" s="19"/>
      <c r="I4" s="19"/>
      <c r="J4" s="19"/>
      <c r="K4" s="19"/>
    </row>
    <row r="5" spans="1:11" ht="111" customHeight="1" x14ac:dyDescent="0.25">
      <c r="A5" s="22" t="s">
        <v>16</v>
      </c>
      <c r="B5" s="22"/>
      <c r="C5" s="22"/>
      <c r="D5" s="22"/>
      <c r="E5" s="22"/>
      <c r="F5" s="22"/>
      <c r="G5" s="22"/>
      <c r="H5" s="22"/>
      <c r="I5" s="22"/>
      <c r="J5" s="22"/>
      <c r="K5" s="22"/>
    </row>
    <row r="6" spans="1:11" x14ac:dyDescent="0.25">
      <c r="A6" s="18" t="s">
        <v>1</v>
      </c>
      <c r="B6" s="18" t="s">
        <v>2</v>
      </c>
      <c r="C6" s="18" t="s">
        <v>3</v>
      </c>
      <c r="D6" s="18" t="s">
        <v>15</v>
      </c>
      <c r="E6" s="18" t="s">
        <v>4</v>
      </c>
      <c r="F6" s="18"/>
      <c r="G6" s="18" t="s">
        <v>5</v>
      </c>
      <c r="H6" s="18"/>
      <c r="I6" s="18" t="s">
        <v>6</v>
      </c>
      <c r="J6" s="18"/>
      <c r="K6" s="18" t="s">
        <v>7</v>
      </c>
    </row>
    <row r="7" spans="1:11" ht="28.5" customHeight="1" x14ac:dyDescent="0.25">
      <c r="A7" s="18"/>
      <c r="B7" s="18"/>
      <c r="C7" s="18"/>
      <c r="D7" s="18"/>
      <c r="E7" s="18" t="s">
        <v>34</v>
      </c>
      <c r="F7" s="18"/>
      <c r="G7" s="18" t="s">
        <v>35</v>
      </c>
      <c r="H7" s="18"/>
      <c r="I7" s="18" t="s">
        <v>36</v>
      </c>
      <c r="J7" s="18"/>
      <c r="K7" s="18"/>
    </row>
    <row r="8" spans="1:11" x14ac:dyDescent="0.25">
      <c r="A8" s="18"/>
      <c r="B8" s="18"/>
      <c r="C8" s="18"/>
      <c r="D8" s="18"/>
      <c r="E8" s="5" t="s">
        <v>8</v>
      </c>
      <c r="F8" s="26" t="s">
        <v>10</v>
      </c>
      <c r="G8" s="5" t="s">
        <v>8</v>
      </c>
      <c r="H8" s="26" t="s">
        <v>10</v>
      </c>
      <c r="I8" s="5" t="s">
        <v>8</v>
      </c>
      <c r="J8" s="26" t="s">
        <v>10</v>
      </c>
      <c r="K8" s="26"/>
    </row>
    <row r="9" spans="1:11" x14ac:dyDescent="0.25">
      <c r="A9" s="18"/>
      <c r="B9" s="18"/>
      <c r="C9" s="18"/>
      <c r="D9" s="18"/>
      <c r="E9" s="5" t="s">
        <v>9</v>
      </c>
      <c r="F9" s="26"/>
      <c r="G9" s="5" t="s">
        <v>11</v>
      </c>
      <c r="H9" s="26"/>
      <c r="I9" s="5" t="s">
        <v>11</v>
      </c>
      <c r="J9" s="26"/>
      <c r="K9" s="26"/>
    </row>
    <row r="10" spans="1:11" ht="38.25" customHeight="1" x14ac:dyDescent="0.25">
      <c r="A10" s="13">
        <v>1</v>
      </c>
      <c r="B10" s="14" t="s">
        <v>19</v>
      </c>
      <c r="C10" s="13" t="s">
        <v>30</v>
      </c>
      <c r="D10" s="11">
        <v>600</v>
      </c>
      <c r="E10" s="1">
        <v>35</v>
      </c>
      <c r="F10" s="15">
        <f>D10*E10</f>
        <v>21000</v>
      </c>
      <c r="G10" s="1">
        <v>36.5</v>
      </c>
      <c r="H10" s="15">
        <f>G10*D10</f>
        <v>21900</v>
      </c>
      <c r="I10" s="1">
        <v>36</v>
      </c>
      <c r="J10" s="15">
        <f>I10*D10</f>
        <v>21600</v>
      </c>
      <c r="K10" s="16" t="s">
        <v>25</v>
      </c>
    </row>
    <row r="11" spans="1:11" ht="38.1" customHeight="1" x14ac:dyDescent="0.25">
      <c r="A11" s="13">
        <v>2</v>
      </c>
      <c r="B11" s="6" t="s">
        <v>20</v>
      </c>
      <c r="C11" s="5" t="s">
        <v>12</v>
      </c>
      <c r="D11" s="11">
        <v>12</v>
      </c>
      <c r="E11" s="1">
        <v>395</v>
      </c>
      <c r="F11" s="15">
        <f t="shared" ref="F11:F14" si="0">D11*E11</f>
        <v>4740</v>
      </c>
      <c r="G11" s="1">
        <v>397</v>
      </c>
      <c r="H11" s="15">
        <f t="shared" ref="H11:H14" si="1">G11*D11</f>
        <v>4764</v>
      </c>
      <c r="I11" s="1">
        <v>397</v>
      </c>
      <c r="J11" s="15">
        <f t="shared" ref="J11:J14" si="2">I11*D11</f>
        <v>4764</v>
      </c>
      <c r="K11" s="16" t="s">
        <v>26</v>
      </c>
    </row>
    <row r="12" spans="1:11" ht="38.1" customHeight="1" x14ac:dyDescent="0.25">
      <c r="A12" s="13">
        <v>3</v>
      </c>
      <c r="B12" s="6" t="s">
        <v>21</v>
      </c>
      <c r="C12" s="5" t="s">
        <v>30</v>
      </c>
      <c r="D12" s="11">
        <v>600</v>
      </c>
      <c r="E12" s="1">
        <v>60</v>
      </c>
      <c r="F12" s="15">
        <f t="shared" si="0"/>
        <v>36000</v>
      </c>
      <c r="G12" s="1">
        <v>60.5</v>
      </c>
      <c r="H12" s="15">
        <f t="shared" si="1"/>
        <v>36300</v>
      </c>
      <c r="I12" s="1">
        <v>60</v>
      </c>
      <c r="J12" s="15">
        <f t="shared" si="2"/>
        <v>36000</v>
      </c>
      <c r="K12" s="16" t="s">
        <v>27</v>
      </c>
    </row>
    <row r="13" spans="1:11" ht="38.1" customHeight="1" x14ac:dyDescent="0.25">
      <c r="A13" s="13">
        <v>4</v>
      </c>
      <c r="B13" s="6" t="s">
        <v>22</v>
      </c>
      <c r="C13" s="5" t="s">
        <v>30</v>
      </c>
      <c r="D13" s="11">
        <v>800</v>
      </c>
      <c r="E13" s="1">
        <v>58</v>
      </c>
      <c r="F13" s="15">
        <f t="shared" si="0"/>
        <v>46400</v>
      </c>
      <c r="G13" s="1">
        <v>58.7</v>
      </c>
      <c r="H13" s="15">
        <f t="shared" si="1"/>
        <v>46960</v>
      </c>
      <c r="I13" s="1">
        <v>58</v>
      </c>
      <c r="J13" s="15">
        <f t="shared" si="2"/>
        <v>46400</v>
      </c>
      <c r="K13" s="16" t="s">
        <v>25</v>
      </c>
    </row>
    <row r="14" spans="1:11" ht="38.1" customHeight="1" x14ac:dyDescent="0.25">
      <c r="A14" s="13">
        <v>5</v>
      </c>
      <c r="B14" s="6" t="s">
        <v>23</v>
      </c>
      <c r="C14" s="5" t="s">
        <v>30</v>
      </c>
      <c r="D14" s="11">
        <v>800</v>
      </c>
      <c r="E14" s="1">
        <v>51</v>
      </c>
      <c r="F14" s="15">
        <f t="shared" si="0"/>
        <v>40800</v>
      </c>
      <c r="G14" s="1">
        <v>51</v>
      </c>
      <c r="H14" s="15">
        <f t="shared" si="1"/>
        <v>40800</v>
      </c>
      <c r="I14" s="1">
        <v>51</v>
      </c>
      <c r="J14" s="15">
        <f t="shared" si="2"/>
        <v>40800</v>
      </c>
      <c r="K14" s="16" t="s">
        <v>28</v>
      </c>
    </row>
    <row r="15" spans="1:11" ht="38.1" customHeight="1" x14ac:dyDescent="0.25">
      <c r="A15" s="13">
        <v>6</v>
      </c>
      <c r="B15" s="6" t="s">
        <v>24</v>
      </c>
      <c r="C15" s="5" t="s">
        <v>12</v>
      </c>
      <c r="D15" s="11">
        <v>12</v>
      </c>
      <c r="E15" s="1">
        <v>820</v>
      </c>
      <c r="F15" s="15">
        <f>D15*E15</f>
        <v>9840</v>
      </c>
      <c r="G15" s="1">
        <v>825</v>
      </c>
      <c r="H15" s="15">
        <f>G15*D15</f>
        <v>9900</v>
      </c>
      <c r="I15" s="1">
        <v>825</v>
      </c>
      <c r="J15" s="15">
        <f>I15*D15</f>
        <v>9900</v>
      </c>
      <c r="K15" s="16" t="s">
        <v>29</v>
      </c>
    </row>
    <row r="16" spans="1:11" ht="38.1" customHeight="1" x14ac:dyDescent="0.25">
      <c r="A16" s="13">
        <v>7</v>
      </c>
      <c r="B16" s="30" t="s">
        <v>32</v>
      </c>
      <c r="C16" s="17" t="s">
        <v>12</v>
      </c>
      <c r="D16" s="11">
        <v>24</v>
      </c>
      <c r="E16" s="29">
        <v>290</v>
      </c>
      <c r="F16" s="15">
        <f t="shared" ref="F16:F17" si="3">D16*E16</f>
        <v>6960</v>
      </c>
      <c r="G16" s="29">
        <v>295</v>
      </c>
      <c r="H16" s="15">
        <f t="shared" ref="H16:H17" si="4">G16*D16</f>
        <v>7080</v>
      </c>
      <c r="I16" s="29">
        <v>295</v>
      </c>
      <c r="J16" s="15">
        <f t="shared" ref="J16:J17" si="5">I16*D16</f>
        <v>7080</v>
      </c>
      <c r="K16" s="17" t="s">
        <v>37</v>
      </c>
    </row>
    <row r="17" spans="1:11" ht="51" customHeight="1" x14ac:dyDescent="0.25">
      <c r="A17" s="27">
        <v>8</v>
      </c>
      <c r="B17" s="28" t="s">
        <v>33</v>
      </c>
      <c r="C17" s="27" t="s">
        <v>12</v>
      </c>
      <c r="D17" s="27">
        <v>24</v>
      </c>
      <c r="E17" s="29">
        <v>250</v>
      </c>
      <c r="F17" s="15">
        <f t="shared" si="3"/>
        <v>6000</v>
      </c>
      <c r="G17" s="29">
        <v>257</v>
      </c>
      <c r="H17" s="15">
        <f t="shared" si="4"/>
        <v>6168</v>
      </c>
      <c r="I17" s="29">
        <v>257</v>
      </c>
      <c r="J17" s="15">
        <f t="shared" si="5"/>
        <v>6168</v>
      </c>
      <c r="K17" s="17" t="s">
        <v>38</v>
      </c>
    </row>
    <row r="18" spans="1:11" x14ac:dyDescent="0.25">
      <c r="A18" s="25" t="s">
        <v>14</v>
      </c>
      <c r="B18" s="25"/>
      <c r="C18" s="25"/>
      <c r="D18" s="5"/>
      <c r="E18" s="7"/>
      <c r="F18" s="8">
        <f>F10+F11+F12+F13+F14+F15+F16+F17</f>
        <v>171740</v>
      </c>
      <c r="G18" s="8"/>
      <c r="H18" s="8">
        <f>SUM(H10:H17)</f>
        <v>173872</v>
      </c>
      <c r="I18" s="8"/>
      <c r="J18" s="8">
        <f>SUM(J10:J17)</f>
        <v>172712</v>
      </c>
      <c r="K18" s="5"/>
    </row>
    <row r="19" spans="1:11" ht="52.5" customHeight="1" x14ac:dyDescent="0.25">
      <c r="A19" s="20" t="s">
        <v>39</v>
      </c>
      <c r="B19" s="20"/>
      <c r="C19" s="20"/>
      <c r="D19" s="20"/>
      <c r="E19" s="20"/>
      <c r="F19" s="20"/>
      <c r="G19" s="20"/>
      <c r="H19" s="20"/>
      <c r="I19" s="20"/>
      <c r="J19" s="20"/>
      <c r="K19" s="20"/>
    </row>
    <row r="20" spans="1:11" hidden="1" x14ac:dyDescent="0.25">
      <c r="A20" s="23"/>
      <c r="B20" s="23"/>
      <c r="C20" s="23"/>
      <c r="D20" s="23"/>
      <c r="E20" s="23"/>
      <c r="F20" s="23"/>
      <c r="G20" s="23"/>
      <c r="H20" s="23"/>
      <c r="I20" s="23"/>
      <c r="J20" s="23"/>
      <c r="K20" s="23"/>
    </row>
    <row r="21" spans="1:11" x14ac:dyDescent="0.25">
      <c r="A21" s="9"/>
    </row>
    <row r="22" spans="1:11" x14ac:dyDescent="0.25">
      <c r="A22" s="24" t="s">
        <v>13</v>
      </c>
      <c r="B22" s="24"/>
      <c r="C22" s="24"/>
      <c r="D22" s="24"/>
      <c r="E22" s="24"/>
      <c r="F22" s="24"/>
      <c r="G22" s="24"/>
      <c r="H22" s="24"/>
      <c r="I22" s="24"/>
      <c r="J22" s="24"/>
      <c r="K22" s="24"/>
    </row>
    <row r="23" spans="1:11" x14ac:dyDescent="0.25">
      <c r="A23" s="9"/>
    </row>
    <row r="24" spans="1:11" x14ac:dyDescent="0.25">
      <c r="A24" s="3" t="s">
        <v>18</v>
      </c>
      <c r="B24" s="3" t="s">
        <v>40</v>
      </c>
      <c r="C24" s="12"/>
      <c r="D24" s="12"/>
      <c r="F24" s="2" t="s">
        <v>41</v>
      </c>
    </row>
    <row r="25" spans="1:11" x14ac:dyDescent="0.25">
      <c r="A25" s="3"/>
      <c r="B25" s="3"/>
      <c r="C25" s="21" t="s">
        <v>17</v>
      </c>
      <c r="D25" s="21"/>
    </row>
    <row r="26" spans="1:11" x14ac:dyDescent="0.25">
      <c r="A26" s="10"/>
    </row>
  </sheetData>
  <mergeCells count="22">
    <mergeCell ref="A4:K4"/>
    <mergeCell ref="A19:K19"/>
    <mergeCell ref="C25:D25"/>
    <mergeCell ref="A5:K5"/>
    <mergeCell ref="C6:C9"/>
    <mergeCell ref="D6:D9"/>
    <mergeCell ref="A20:K20"/>
    <mergeCell ref="A22:K22"/>
    <mergeCell ref="A18:C18"/>
    <mergeCell ref="I6:J6"/>
    <mergeCell ref="I7:J7"/>
    <mergeCell ref="K6:K7"/>
    <mergeCell ref="F8:F9"/>
    <mergeCell ref="H8:H9"/>
    <mergeCell ref="J8:J9"/>
    <mergeCell ref="K8:K9"/>
    <mergeCell ref="A6:A9"/>
    <mergeCell ref="B6:B9"/>
    <mergeCell ref="E6:F6"/>
    <mergeCell ref="E7:F7"/>
    <mergeCell ref="G6:H6"/>
    <mergeCell ref="G7:H7"/>
  </mergeCells>
  <pageMargins left="0.70866141732283472" right="0.70866141732283472" top="0.74803149606299213" bottom="0.74803149606299213" header="0.31496062992125984" footer="0.31496062992125984"/>
  <pageSetup paperSize="9" scale="71"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Кононова Т.С.</dc:creator>
  <cp:lastModifiedBy>A</cp:lastModifiedBy>
  <cp:lastPrinted>2026-08-18T10:20:07Z</cp:lastPrinted>
  <dcterms:created xsi:type="dcterms:W3CDTF">2026-04-03T03:29:05Z</dcterms:created>
  <dcterms:modified xsi:type="dcterms:W3CDTF">2026-08-18T10:20:29Z</dcterms:modified>
</cp:coreProperties>
</file>