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45" windowHeight="9795"/>
  </bookViews>
  <sheets>
    <sheet name="НМЦК " sheetId="2" r:id="rId1"/>
  </sheets>
  <definedNames>
    <definedName name="_xlnm.Print_Area" localSheetId="0">'НМЦК '!#REF!</definedName>
  </definedNames>
  <calcPr calcId="162913" refMode="R1C1"/>
</workbook>
</file>

<file path=xl/calcChain.xml><?xml version="1.0" encoding="utf-8"?>
<calcChain xmlns="http://schemas.openxmlformats.org/spreadsheetml/2006/main">
  <c r="J7" i="2" l="1"/>
  <c r="J6" i="2"/>
  <c r="I7" i="2"/>
  <c r="I6" i="2"/>
  <c r="I5" i="2"/>
  <c r="J5" i="2" s="1"/>
  <c r="I4" i="2"/>
  <c r="J4" i="2" s="1"/>
  <c r="I3" i="2"/>
  <c r="J3" i="2" s="1"/>
  <c r="F7" i="2"/>
  <c r="K7" i="2" s="1"/>
  <c r="F6" i="2"/>
  <c r="K6" i="2" s="1"/>
  <c r="F5" i="2"/>
  <c r="K5" i="2" s="1"/>
  <c r="F4" i="2"/>
  <c r="K4" i="2" s="1"/>
  <c r="F3" i="2"/>
  <c r="K3" i="2" s="1"/>
  <c r="K8" i="2" s="1"/>
</calcChain>
</file>

<file path=xl/sharedStrings.xml><?xml version="1.0" encoding="utf-8"?>
<sst xmlns="http://schemas.openxmlformats.org/spreadsheetml/2006/main" count="25" uniqueCount="19">
  <si>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</si>
  <si>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</si>
  <si>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</si>
  <si>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</si>
  <si>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</si>
  <si>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</si>
  <si>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</si>
  <si>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</si>
  <si>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</si>
  <si>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</si>
  <si>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</si>
  <si>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</si>
  <si>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от 23.03.26</t>
  </si>
  <si>
    <t>W8884T Материалы хирургические шовные стерильные, нерассасывающиеся, с атравматическими иглами Пролен синий М1.5 (4/0) 45 см, игла обратно-режущая PS-3 PRIME, 3/8 окружности, 16 мм, уп/24 шт.</t>
  </si>
  <si>
    <t>W8556 Материалы хирургические шовные стерильные, нерассасывающиеся, с атравматическими иглами Пролен синий M1 (5/0) 90 см, две иглы колющие RB-1, 1/2 окружности, 17 мм, уп/12 шт.</t>
  </si>
  <si>
    <t>W9101H ПДС II фиолетовый М1 (5/0) 45 см, игла колющая RB-2, 1/2 окружности, 13мм, уп/36 шт.</t>
  </si>
  <si>
    <t>W9095T ПДС II фиолетовый М0.5 (7/0) 45 см, две иглы C-1, 3/8 окружности, 13 мм, уп/24 шт.</t>
  </si>
  <si>
    <t>W6763 Материалы хирургические шовные стерильные, нерассасывающиеся, с атравматическими иглами Этибонд Эксел зеленый М3.0 (2/0) 75 см, две иглы колющие SH-2-2, 1/2 окружности, 20 мм, уп/12 шт.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</si>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</sst>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Normal="100" workbookViewId="0">
      <selection activeCell="B17" sqref="B17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1" s="4" customFormat="1" ht="36.75" customHeight="1" x14ac:dyDescent="0.2">
      <c r="A1" s="2"/>
      <c r="B1" s="19" t="s">
        <v>0</v>
      </c>
      <c r="C1" s="3" t="s">
        <v>1</v>
      </c>
      <c r="D1" s="3" t="s">
        <v>2</v>
      </c>
      <c r="E1" s="3" t="s">
        <v>3</v>
      </c>
      <c r="F1" s="20" t="s">
        <v>5</v>
      </c>
      <c r="G1" s="20" t="s">
        <v>9</v>
      </c>
      <c r="H1" s="21" t="s">
        <v>10</v>
      </c>
      <c r="I1" s="20" t="s">
        <v>6</v>
      </c>
      <c r="J1" s="20" t="s">
        <v>7</v>
      </c>
      <c r="K1" s="20" t="s">
        <v>4</v>
      </c>
    </row>
    <row r="2" spans="1:11" x14ac:dyDescent="0.2">
      <c r="A2" s="5"/>
      <c r="B2" s="19"/>
      <c r="C2" s="6" t="s">
        <v>12</v>
      </c>
      <c r="D2" s="6" t="s">
        <v>12</v>
      </c>
      <c r="E2" s="6" t="s">
        <v>12</v>
      </c>
      <c r="F2" s="20"/>
      <c r="G2" s="20"/>
      <c r="H2" s="22"/>
      <c r="I2" s="20"/>
      <c r="J2" s="20"/>
      <c r="K2" s="20"/>
    </row>
    <row r="3" spans="1:11" ht="56.25" customHeight="1" x14ac:dyDescent="0.2">
      <c r="A3" s="7">
        <v>1</v>
      </c>
      <c r="B3" s="16" t="s">
        <v>13</v>
      </c>
      <c r="C3" s="14">
        <v>12750.59</v>
      </c>
      <c r="D3" s="15">
        <v>13032</v>
      </c>
      <c r="E3" s="14">
        <v>12941.85</v>
      </c>
      <c r="F3" s="9">
        <f t="shared" ref="F3:F7" si="0">ROUND(AVERAGE(C3:E3),2)</f>
        <v>12908.15</v>
      </c>
      <c r="G3" s="13">
        <v>5</v>
      </c>
      <c r="H3" s="10" t="s">
        <v>18</v>
      </c>
      <c r="I3" s="9">
        <f t="shared" ref="I3:I7" si="1">STDEV(C3:E3)</f>
        <v>143.70049767949072</v>
      </c>
      <c r="J3" s="10">
        <f t="shared" ref="J3:J7" si="2">I3/F3</f>
        <v>1.1132540114539321E-2</v>
      </c>
      <c r="K3" s="10">
        <f t="shared" ref="K3:K7" si="3">F3*G3</f>
        <v>64540.75</v>
      </c>
    </row>
    <row r="4" spans="1:11" ht="55.5" customHeight="1" x14ac:dyDescent="0.2">
      <c r="A4" s="7">
        <v>2</v>
      </c>
      <c r="B4" s="16" t="s">
        <v>14</v>
      </c>
      <c r="C4" s="14">
        <v>7479.82</v>
      </c>
      <c r="D4" s="15">
        <v>7645</v>
      </c>
      <c r="E4" s="14">
        <v>7592.02</v>
      </c>
      <c r="F4" s="9">
        <f t="shared" si="0"/>
        <v>7572.28</v>
      </c>
      <c r="G4" s="13">
        <v>10</v>
      </c>
      <c r="H4" s="10" t="s">
        <v>18</v>
      </c>
      <c r="I4" s="9">
        <f t="shared" si="1"/>
        <v>84.340730373883034</v>
      </c>
      <c r="J4" s="10">
        <f t="shared" si="2"/>
        <v>1.1138089237836298E-2</v>
      </c>
      <c r="K4" s="10">
        <f t="shared" si="3"/>
        <v>75722.8</v>
      </c>
    </row>
    <row r="5" spans="1:11" ht="45" customHeight="1" x14ac:dyDescent="0.2">
      <c r="A5" s="7">
        <v>3</v>
      </c>
      <c r="B5" s="8" t="s">
        <v>15</v>
      </c>
      <c r="C5" s="14">
        <v>21112.37</v>
      </c>
      <c r="D5" s="15">
        <v>21579</v>
      </c>
      <c r="E5" s="14">
        <v>21429.05</v>
      </c>
      <c r="F5" s="9">
        <f t="shared" si="0"/>
        <v>21373.47</v>
      </c>
      <c r="G5" s="13">
        <v>5</v>
      </c>
      <c r="H5" s="10" t="s">
        <v>18</v>
      </c>
      <c r="I5" s="9">
        <f t="shared" si="1"/>
        <v>238.22775579964136</v>
      </c>
      <c r="J5" s="10">
        <f t="shared" si="2"/>
        <v>1.1145955981861688E-2</v>
      </c>
      <c r="K5" s="10">
        <f t="shared" si="3"/>
        <v>106867.35</v>
      </c>
    </row>
    <row r="6" spans="1:11" ht="32.25" customHeight="1" x14ac:dyDescent="0.2">
      <c r="A6" s="7">
        <v>4</v>
      </c>
      <c r="B6" s="16" t="s">
        <v>16</v>
      </c>
      <c r="C6" s="14">
        <v>28990.37</v>
      </c>
      <c r="D6" s="15">
        <v>29631</v>
      </c>
      <c r="E6" s="14">
        <v>29425.23</v>
      </c>
      <c r="F6" s="9">
        <f t="shared" si="0"/>
        <v>29348.87</v>
      </c>
      <c r="G6" s="13">
        <v>3</v>
      </c>
      <c r="H6" s="10" t="s">
        <v>18</v>
      </c>
      <c r="I6" s="9">
        <f t="shared" si="1"/>
        <v>327.07066244671603</v>
      </c>
      <c r="J6" s="10">
        <f t="shared" si="2"/>
        <v>1.1144233575150118E-2</v>
      </c>
      <c r="K6" s="10">
        <f t="shared" si="3"/>
        <v>88046.61</v>
      </c>
    </row>
    <row r="7" spans="1:11" ht="58.5" customHeight="1" x14ac:dyDescent="0.2">
      <c r="A7" s="7">
        <v>5</v>
      </c>
      <c r="B7" s="16" t="s">
        <v>17</v>
      </c>
      <c r="C7" s="14">
        <v>6291.7</v>
      </c>
      <c r="D7" s="15">
        <v>6431</v>
      </c>
      <c r="E7" s="14">
        <v>6386.07</v>
      </c>
      <c r="F7" s="9">
        <f t="shared" si="0"/>
        <v>6369.59</v>
      </c>
      <c r="G7" s="13">
        <v>10</v>
      </c>
      <c r="H7" s="10" t="s">
        <v>18</v>
      </c>
      <c r="I7" s="9">
        <f t="shared" si="1"/>
        <v>71.097224277745255</v>
      </c>
      <c r="J7" s="10">
        <f t="shared" si="2"/>
        <v>1.1161978130106531E-2</v>
      </c>
      <c r="K7" s="10">
        <f t="shared" si="3"/>
        <v>63695.9</v>
      </c>
    </row>
    <row r="8" spans="1:11" x14ac:dyDescent="0.2">
      <c r="A8" s="5"/>
      <c r="B8" s="17" t="s">
        <v>8</v>
      </c>
      <c r="C8" s="18"/>
      <c r="D8" s="18"/>
      <c r="E8" s="18"/>
      <c r="F8" s="17"/>
      <c r="G8" s="17"/>
      <c r="H8" s="17"/>
      <c r="I8" s="17"/>
      <c r="J8" s="17"/>
      <c r="K8" s="11">
        <f>SUM(K3:K7)</f>
        <v>398873.41000000003</v>
      </c>
    </row>
    <row r="9" spans="1:11" x14ac:dyDescent="0.2">
      <c r="C9" s="12"/>
      <c r="D9" s="12"/>
    </row>
    <row r="17" spans="8:8" x14ac:dyDescent="0.2">
      <c r="H17" s="1" t="s">
        <v>11</v>
      </c>
    </row>
  </sheetData>
  <mergeCells count="8">
    <mergeCell ref="B8:J8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2026-08-20T09:20:42Z</dcterms:modified>
</cp:coreProperties>
</file>