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оронцова\Desktop\Мои документы\Закупки-котировки\Закупки 2026\Стоматология ОИ 26\"/>
    </mc:Choice>
  </mc:AlternateContent>
  <xr:revisionPtr revIDLastSave="0" documentId="13_ncr:1_{328FED8F-04FA-4A30-B223-D433F9AA1AB1}" xr6:coauthVersionLast="47" xr6:coauthVersionMax="47" xr10:uidLastSave="{00000000-0000-0000-0000-000000000000}"/>
  <bookViews>
    <workbookView xWindow="0" yWindow="1095" windowWidth="28800" windowHeight="14505" xr2:uid="{00000000-000D-0000-FFFF-FFFF00000000}"/>
  </bookViews>
  <sheets>
    <sheet name="Пломбировочный материал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I8" i="2" s="1"/>
  <c r="H7" i="2"/>
  <c r="I7" i="2" s="1"/>
  <c r="H6" i="2"/>
  <c r="I6" i="2" s="1"/>
  <c r="I9" i="2" s="1"/>
</calcChain>
</file>

<file path=xl/sharedStrings.xml><?xml version="1.0" encoding="utf-8"?>
<sst xmlns="http://schemas.openxmlformats.org/spreadsheetml/2006/main" count="26" uniqueCount="23">
  <si>
    <t>Приложение 2</t>
  </si>
  <si>
    <t>№</t>
  </si>
  <si>
    <t xml:space="preserve">Наименование </t>
  </si>
  <si>
    <t>Ед. изм.</t>
  </si>
  <si>
    <t xml:space="preserve">Кол-во </t>
  </si>
  <si>
    <t>Цена за ед., руб.</t>
  </si>
  <si>
    <t xml:space="preserve">Средняя арифметическая цена позиции лота за ед.
(руб.)
</t>
  </si>
  <si>
    <t xml:space="preserve">Стоимость позиции лота
(руб.)
</t>
  </si>
  <si>
    <t>ОКПД</t>
  </si>
  <si>
    <t>шт.</t>
  </si>
  <si>
    <t xml:space="preserve">шт. </t>
  </si>
  <si>
    <t>Обоснование начальной (максимальной) цены по закупке стоматологического расходного   материала</t>
  </si>
  <si>
    <t>Гипохлоран-3 (300 мл) раствор для антисептической обработки корневых каналов</t>
  </si>
  <si>
    <t>Прайм Бонд Универсал (4 мл) Адгезив универсальный</t>
  </si>
  <si>
    <t xml:space="preserve">Гутапласт (13 мл) Жидкост распломбировки корневых каналов зубов. Омега дент </t>
  </si>
  <si>
    <t xml:space="preserve">  ООО "ВИВАМЕД" КП  исх.53-К-2026 ,  21.07.2026
</t>
  </si>
  <si>
    <t xml:space="preserve"> ООО "Русмедикал" КП исх.№ 32/06, от 21.07.2026</t>
  </si>
  <si>
    <t>ООО "МЕГАРАЙ" КП  № 42,  от 21.07.2026</t>
  </si>
  <si>
    <t>32.50.50.190-00000011</t>
  </si>
  <si>
    <t>32.50.50.190-00000191</t>
  </si>
  <si>
    <t>32.50.50.190-00000217</t>
  </si>
  <si>
    <t xml:space="preserve"> Начальник СМП                                                        В.В.Белинский</t>
  </si>
  <si>
    <r>
      <t xml:space="preserve">Расчет начальной (максимальной) цены контракта произведен как среднее  арифметическое стоимостей 3-х коммерческих предложений от возможных поставщиков и составляет </t>
    </r>
    <r>
      <rPr>
        <b/>
        <sz val="11"/>
        <color theme="1"/>
        <rFont val="Times New Roman"/>
        <family val="1"/>
        <charset val="204"/>
      </rPr>
      <t>13070,07  руб.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Коэффициент вариации не превышает 32 %. Комерческие предложения прилагаются.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</si>
</sst>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9" tint="-0.49998474074526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5" fontId="7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165" fontId="6" fillId="0" borderId="2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3" fillId="2" borderId="0" xfId="0" applyFont="1" applyFill="1" applyAlignment="1">
      <alignment horizontal="center" vertical="center" wrapText="1"/>
    </xf>
    <xf numFmtId="165" fontId="6" fillId="2" borderId="4" xfId="1" applyFont="1" applyFill="1" applyBorder="1" applyAlignment="1">
      <alignment horizontal="center" vertical="top" wrapText="1"/>
    </xf>
    <xf numFmtId="165" fontId="6" fillId="2" borderId="4" xfId="1" applyFont="1" applyFill="1" applyBorder="1" applyAlignment="1">
      <alignment horizontal="center" vertical="center" wrapText="1"/>
    </xf>
    <xf numFmtId="165" fontId="11" fillId="2" borderId="2" xfId="3" applyNumberFormat="1" applyFont="1" applyFill="1" applyBorder="1" applyAlignment="1">
      <alignment horizontal="right" vertical="center" wrapText="1"/>
    </xf>
    <xf numFmtId="165" fontId="6" fillId="2" borderId="1" xfId="1" applyFont="1" applyFill="1" applyBorder="1" applyAlignment="1">
      <alignment horizontal="center" vertical="center" wrapText="1"/>
    </xf>
    <xf numFmtId="0" fontId="0" fillId="2" borderId="0" xfId="0" applyFill="1"/>
    <xf numFmtId="0" fontId="8" fillId="2" borderId="0" xfId="0" applyFont="1" applyFill="1" applyBorder="1" applyAlignment="1">
      <alignment vertical="top" wrapText="1"/>
    </xf>
    <xf numFmtId="0" fontId="0" fillId="0" borderId="0" xfId="0" applyBorder="1"/>
    <xf numFmtId="0" fontId="0" fillId="2" borderId="0" xfId="0" applyFill="1" applyBorder="1"/>
    <xf numFmtId="0" fontId="8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8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5" fontId="11" fillId="2" borderId="0" xfId="3" applyNumberFormat="1" applyFont="1" applyFill="1" applyBorder="1" applyAlignment="1">
      <alignment horizontal="right" vertical="center" wrapText="1"/>
    </xf>
    <xf numFmtId="165" fontId="6" fillId="2" borderId="0" xfId="1" applyFont="1" applyFill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vertical="top" wrapText="1"/>
    </xf>
    <xf numFmtId="0" fontId="8" fillId="0" borderId="0" xfId="0" applyFont="1" applyBorder="1"/>
    <xf numFmtId="0" fontId="12" fillId="0" borderId="6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2" fontId="14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wrapText="1"/>
    </xf>
  </cellXfs>
  <cellStyles count="4">
    <cellStyle name="Гиперссылка" xfId="3" builtinId="8"/>
    <cellStyle name="Обычный" xfId="0" builtinId="0"/>
    <cellStyle name="Обычный 3" xfId="2" xr:uid="{00000000-0005-0000-0000-000002000000}"/>
    <cellStyle name="Финансовый 2" xfId="1" xr:uid="{00000000-0005-0000-0000-000003000000}"/>
  </cellStyles>
  <dxfs count="3">
    <dxf>
      <font>
        <b/>
        <i val="0"/>
        <color rgb="FFC00000"/>
      </font>
      <fill>
        <patternFill>
          <bgColor rgb="FFFF5B5B"/>
        </patternFill>
      </fill>
    </dxf>
    <dxf>
      <font>
        <b/>
        <i val="0"/>
        <color rgb="FFC00000"/>
      </font>
      <fill>
        <patternFill>
          <bgColor rgb="FFFF5B5B"/>
        </patternFill>
      </fill>
    </dxf>
    <dxf>
      <font>
        <b/>
        <i val="0"/>
        <color rgb="FFC00000"/>
      </font>
      <fill>
        <patternFill>
          <bgColor rgb="FFFF5B5B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14407A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B9" sqref="B9"/>
    </sheetView>
  </sheetViews>
  <sheetFormatPr defaultRowHeight="15" x14ac:dyDescent="0.25"/>
  <cols>
    <col min="1" max="1" width="3.28515625" customWidth="1"/>
    <col min="2" max="2" width="43.42578125" customWidth="1"/>
    <col min="3" max="3" width="8.28515625" customWidth="1"/>
    <col min="4" max="4" width="8.42578125" customWidth="1"/>
    <col min="5" max="5" width="13.85546875" style="21" customWidth="1"/>
    <col min="6" max="6" width="15" style="21" customWidth="1"/>
    <col min="7" max="7" width="14.7109375" style="21" customWidth="1"/>
    <col min="8" max="8" width="12.42578125" customWidth="1"/>
    <col min="9" max="9" width="11" customWidth="1"/>
    <col min="10" max="11" width="22.7109375" customWidth="1"/>
  </cols>
  <sheetData>
    <row r="1" spans="1:11" ht="27" customHeight="1" x14ac:dyDescent="0.25">
      <c r="A1" s="1"/>
      <c r="B1" s="27"/>
      <c r="C1" s="27"/>
      <c r="D1" s="27"/>
      <c r="E1" s="16"/>
      <c r="F1" s="16"/>
      <c r="G1" s="16"/>
      <c r="H1" s="48" t="s">
        <v>0</v>
      </c>
      <c r="I1" s="48"/>
      <c r="J1" s="48"/>
      <c r="K1" s="26"/>
    </row>
    <row r="2" spans="1:11" ht="15.75" x14ac:dyDescent="0.25">
      <c r="A2" s="1"/>
      <c r="B2" s="49" t="s">
        <v>11</v>
      </c>
      <c r="C2" s="49"/>
      <c r="D2" s="49"/>
      <c r="E2" s="49"/>
      <c r="F2" s="49"/>
      <c r="G2" s="49"/>
      <c r="H2" s="49"/>
      <c r="I2" s="49"/>
      <c r="J2" s="2"/>
      <c r="K2" s="2"/>
    </row>
    <row r="3" spans="1:11" ht="16.5" thickBot="1" x14ac:dyDescent="0.3">
      <c r="A3" s="1"/>
      <c r="B3" s="27"/>
      <c r="C3" s="27"/>
      <c r="D3" s="27"/>
      <c r="E3" s="16"/>
      <c r="F3" s="16"/>
      <c r="G3" s="16"/>
      <c r="H3" s="3"/>
      <c r="I3" s="3"/>
      <c r="J3" s="2"/>
      <c r="K3" s="2"/>
    </row>
    <row r="4" spans="1:11" ht="84.75" customHeight="1" thickBot="1" x14ac:dyDescent="0.3">
      <c r="A4" s="4"/>
      <c r="B4" s="5"/>
      <c r="C4" s="6"/>
      <c r="D4" s="6"/>
      <c r="E4" s="30" t="s">
        <v>15</v>
      </c>
      <c r="F4" s="44" t="s">
        <v>16</v>
      </c>
      <c r="G4" s="44" t="s">
        <v>17</v>
      </c>
      <c r="H4" s="7"/>
      <c r="I4" s="7"/>
      <c r="J4" s="8"/>
      <c r="K4" s="2"/>
    </row>
    <row r="5" spans="1:11" ht="92.25" customHeight="1" x14ac:dyDescent="0.25">
      <c r="A5" s="9" t="s">
        <v>1</v>
      </c>
      <c r="B5" s="25" t="s">
        <v>2</v>
      </c>
      <c r="C5" s="10" t="s">
        <v>3</v>
      </c>
      <c r="D5" s="10" t="s">
        <v>4</v>
      </c>
      <c r="E5" s="17" t="s">
        <v>5</v>
      </c>
      <c r="F5" s="17" t="s">
        <v>5</v>
      </c>
      <c r="G5" s="17" t="s">
        <v>5</v>
      </c>
      <c r="H5" s="4" t="s">
        <v>6</v>
      </c>
      <c r="I5" s="4" t="s">
        <v>7</v>
      </c>
      <c r="J5" s="5" t="s">
        <v>8</v>
      </c>
      <c r="K5" s="28"/>
    </row>
    <row r="6" spans="1:11" ht="43.5" customHeight="1" x14ac:dyDescent="0.25">
      <c r="A6" s="25">
        <v>1</v>
      </c>
      <c r="B6" s="35" t="s">
        <v>12</v>
      </c>
      <c r="C6" s="6" t="s">
        <v>9</v>
      </c>
      <c r="D6" s="14">
        <v>1</v>
      </c>
      <c r="E6" s="19">
        <v>1268.3800000000001</v>
      </c>
      <c r="F6" s="18">
        <v>1286.1400000000001</v>
      </c>
      <c r="G6" s="18">
        <v>1288.67</v>
      </c>
      <c r="H6" s="11">
        <f t="shared" ref="H6:H8" si="0">ROUND(AVERAGE(E6,F6,G6),2)</f>
        <v>1281.06</v>
      </c>
      <c r="I6" s="12">
        <f t="shared" ref="I6:I7" si="1">PRODUCT(D6,H6)</f>
        <v>1281.06</v>
      </c>
      <c r="J6" s="32" t="s">
        <v>18</v>
      </c>
      <c r="K6" s="13"/>
    </row>
    <row r="7" spans="1:11" ht="31.5" customHeight="1" x14ac:dyDescent="0.25">
      <c r="A7" s="25">
        <v>2</v>
      </c>
      <c r="B7" s="33" t="s">
        <v>13</v>
      </c>
      <c r="C7" s="6" t="s">
        <v>10</v>
      </c>
      <c r="D7" s="14">
        <v>1</v>
      </c>
      <c r="E7" s="19">
        <v>10729.36</v>
      </c>
      <c r="F7" s="18">
        <v>10879.57</v>
      </c>
      <c r="G7" s="18">
        <v>10901.03</v>
      </c>
      <c r="H7" s="11">
        <f t="shared" si="0"/>
        <v>10836.65</v>
      </c>
      <c r="I7" s="12">
        <f t="shared" si="1"/>
        <v>10836.65</v>
      </c>
      <c r="J7" s="32" t="s">
        <v>19</v>
      </c>
      <c r="K7" s="13"/>
    </row>
    <row r="8" spans="1:11" ht="33" customHeight="1" x14ac:dyDescent="0.25">
      <c r="A8" s="25">
        <v>3</v>
      </c>
      <c r="B8" s="34" t="s">
        <v>14</v>
      </c>
      <c r="C8" s="6" t="s">
        <v>10</v>
      </c>
      <c r="D8" s="14">
        <v>1</v>
      </c>
      <c r="E8" s="19">
        <v>942.93</v>
      </c>
      <c r="F8" s="20">
        <v>956.13</v>
      </c>
      <c r="G8" s="20">
        <v>958.02</v>
      </c>
      <c r="H8" s="11">
        <f t="shared" si="0"/>
        <v>952.36</v>
      </c>
      <c r="I8" s="12">
        <f t="shared" ref="I8" si="2">PRODUCT(D8,H8)</f>
        <v>952.36</v>
      </c>
      <c r="J8" s="32" t="s">
        <v>20</v>
      </c>
      <c r="K8" s="13"/>
    </row>
    <row r="9" spans="1:11" ht="33" customHeight="1" x14ac:dyDescent="0.25">
      <c r="A9" s="36"/>
      <c r="B9" s="52"/>
      <c r="C9" s="37"/>
      <c r="D9" s="38"/>
      <c r="E9" s="39"/>
      <c r="F9" s="40"/>
      <c r="G9" s="40"/>
      <c r="H9" s="41"/>
      <c r="I9" s="51">
        <f>SUM(I6:I8)</f>
        <v>13070.07</v>
      </c>
      <c r="J9" s="43"/>
      <c r="K9" s="13"/>
    </row>
    <row r="10" spans="1:11" ht="35.25" customHeight="1" x14ac:dyDescent="0.25">
      <c r="A10" s="15"/>
      <c r="B10" s="15"/>
      <c r="C10" s="15"/>
      <c r="D10" s="15"/>
      <c r="E10" s="22"/>
      <c r="F10" s="22"/>
      <c r="G10" s="22"/>
      <c r="H10" s="15"/>
      <c r="I10" s="42"/>
      <c r="J10" s="15"/>
      <c r="K10" s="15"/>
    </row>
    <row r="11" spans="1:11" ht="30" customHeight="1" x14ac:dyDescent="0.25">
      <c r="A11" s="45" t="s">
        <v>22</v>
      </c>
      <c r="B11" s="45"/>
      <c r="C11" s="45"/>
      <c r="D11" s="45"/>
      <c r="E11" s="45"/>
      <c r="F11" s="45"/>
      <c r="G11" s="45"/>
      <c r="H11" s="45"/>
      <c r="I11" s="45"/>
      <c r="J11" s="45"/>
      <c r="K11" s="15"/>
    </row>
    <row r="12" spans="1:11" ht="55.5" customHeight="1" x14ac:dyDescent="0.25">
      <c r="K12" s="28"/>
    </row>
    <row r="13" spans="1:11" x14ac:dyDescent="0.25">
      <c r="A13" s="50" t="s">
        <v>21</v>
      </c>
      <c r="B13" s="50"/>
      <c r="C13" s="50"/>
      <c r="D13" s="50"/>
      <c r="E13" s="50"/>
      <c r="F13" s="50"/>
      <c r="G13" s="50"/>
      <c r="H13" s="50"/>
      <c r="I13" s="50"/>
      <c r="J13" s="50"/>
    </row>
    <row r="14" spans="1:11" x14ac:dyDescent="0.25">
      <c r="K14" s="29"/>
    </row>
    <row r="22" spans="1:11" x14ac:dyDescent="0.25">
      <c r="A22" s="23"/>
      <c r="B22" s="23"/>
      <c r="C22" s="23"/>
      <c r="D22" s="23"/>
      <c r="E22" s="24"/>
      <c r="F22" s="24"/>
      <c r="G22" s="24"/>
      <c r="H22" s="23"/>
      <c r="I22" s="23"/>
      <c r="J22" s="23"/>
    </row>
    <row r="23" spans="1:11" x14ac:dyDescent="0.25">
      <c r="A23" s="45"/>
      <c r="B23" s="45"/>
      <c r="C23" s="45"/>
      <c r="D23" s="45"/>
      <c r="E23" s="45"/>
      <c r="F23" s="45"/>
      <c r="G23" s="45"/>
      <c r="H23" s="45"/>
      <c r="I23" s="45"/>
      <c r="J23" s="45"/>
    </row>
    <row r="24" spans="1:11" ht="1.5" customHeight="1" x14ac:dyDescent="0.2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31"/>
    </row>
    <row r="25" spans="1:11" hidden="1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28"/>
    </row>
    <row r="26" spans="1:11" hidden="1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28"/>
    </row>
    <row r="27" spans="1:11" hidden="1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28"/>
    </row>
    <row r="28" spans="1:11" hidden="1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28"/>
    </row>
    <row r="29" spans="1:11" hidden="1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28"/>
    </row>
    <row r="30" spans="1:11" x14ac:dyDescent="0.25">
      <c r="K30" s="28"/>
    </row>
  </sheetData>
  <mergeCells count="11">
    <mergeCell ref="A24:J24"/>
    <mergeCell ref="H1:J1"/>
    <mergeCell ref="B2:I2"/>
    <mergeCell ref="A11:J11"/>
    <mergeCell ref="A13:J13"/>
    <mergeCell ref="A23:J23"/>
    <mergeCell ref="A29:J29"/>
    <mergeCell ref="A25:J25"/>
    <mergeCell ref="A26:J26"/>
    <mergeCell ref="A27:J27"/>
    <mergeCell ref="A28:J28"/>
  </mergeCells>
  <conditionalFormatting sqref="E4">
    <cfRule type="cellIs" dxfId="2" priority="8" operator="equal">
      <formula>0</formula>
    </cfRule>
  </conditionalFormatting>
  <conditionalFormatting sqref="G4">
    <cfRule type="cellIs" dxfId="1" priority="2" operator="equal">
      <formula>0</formula>
    </cfRule>
  </conditionalFormatting>
  <conditionalFormatting sqref="F4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Пломбировочный материал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Воронцова</dc:creator>
  <cp:lastModifiedBy>Ольга Воронцова</cp:lastModifiedBy>
  <cp:lastPrinted>2026-07-28T12:45:25Z</cp:lastPrinted>
  <dcterms:created xsi:type="dcterms:W3CDTF">2024-02-19T07:59:50Z</dcterms:created>
  <dcterms:modified xsi:type="dcterms:W3CDTF">2026-07-28T12:46:57Z</dcterms:modified>
</cp:coreProperties>
</file>