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Приложение1!$B$1:$O$7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 s="1"/>
  <c r="N6" i="1" l="1"/>
  <c r="O6" i="1" s="1"/>
  <c r="O7" i="1" l="1"/>
</calcChain>
</file>

<file path=xl/sharedStrings.xml><?xml version="1.0" encoding="utf-8"?>
<sst xmlns="http://schemas.openxmlformats.org/spreadsheetml/2006/main" count="31" uniqueCount="31">
  <si>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</si>
  <si>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</si>
  <si>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</si>
  <si>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</si>
  <si>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</si>
  <si>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</si>
  <si>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</si>
  <si>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</si>
  <si>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</si>
  <si>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</si>
  <si>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</si>
  <si>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</si>
  <si>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</si>
  <si>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</si>
  <si>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</si>
  <si>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</si>
  <si>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</si>
  <si>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</si>
  <si>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</si>
  <si>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</si>
  <si>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</si>
  <si>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</si>
  <si>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</si>
  <si>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</si>
  <si>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Главный специалист отдела снабжения</t>
  </si>
  <si>
    <t>Прокофьева О.А.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</si>
  <si>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</si>
  <si>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Кол-во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</si>
  <si>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№1  - 136 000 (сто тридцать шесть тысяч) рублей 00 копеек.</t>
  </si>
  <si>
    <t>квартал</t>
  </si>
  <si>
    <t>Техническое обслуживание АТС AVAYA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</si>
</sst>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4" xfId="1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1390650</xdr:rowOff>
    </xdr:from>
    <xdr:to>
      <xdr:col>11</xdr:col>
      <xdr:colOff>0</xdr:colOff>
      <xdr:row>4</xdr:row>
      <xdr:rowOff>1743075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475" y="3629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1419225</xdr:colOff>
      <xdr:row>4</xdr:row>
      <xdr:rowOff>1228725</xdr:rowOff>
    </xdr:from>
    <xdr:to>
      <xdr:col>9</xdr:col>
      <xdr:colOff>990600</xdr:colOff>
      <xdr:row>4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3467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zoomScaleNormal="100" zoomScaleSheetLayoutView="75" workbookViewId="0">
      <selection activeCell="F6" sqref="F6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1.425781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02" customHeight="1" x14ac:dyDescent="0.2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39" customHeight="1" x14ac:dyDescent="0.25">
      <c r="A4" s="30" t="s">
        <v>0</v>
      </c>
      <c r="B4" s="30" t="s">
        <v>13</v>
      </c>
      <c r="C4" s="30" t="s">
        <v>11</v>
      </c>
      <c r="D4" s="30" t="s">
        <v>12</v>
      </c>
      <c r="E4" s="30" t="s">
        <v>27</v>
      </c>
      <c r="F4" s="30" t="s">
        <v>9</v>
      </c>
      <c r="G4" s="30"/>
      <c r="H4" s="30"/>
      <c r="I4" s="34" t="s">
        <v>1</v>
      </c>
      <c r="J4" s="34"/>
      <c r="K4" s="34"/>
      <c r="L4" s="30" t="s">
        <v>2</v>
      </c>
      <c r="M4" s="30"/>
      <c r="N4" s="30"/>
      <c r="O4" s="30"/>
    </row>
    <row r="5" spans="1:15" s="21" customFormat="1" ht="139.5" customHeight="1" x14ac:dyDescent="0.25">
      <c r="A5" s="33"/>
      <c r="B5" s="33"/>
      <c r="C5" s="33"/>
      <c r="D5" s="33"/>
      <c r="E5" s="33"/>
      <c r="F5" s="19" t="s">
        <v>21</v>
      </c>
      <c r="G5" s="19" t="s">
        <v>22</v>
      </c>
      <c r="H5" s="19" t="s">
        <v>23</v>
      </c>
      <c r="I5" s="1" t="s">
        <v>3</v>
      </c>
      <c r="J5" s="1" t="s">
        <v>4</v>
      </c>
      <c r="K5" s="1" t="s">
        <v>14</v>
      </c>
      <c r="L5" s="20" t="s">
        <v>15</v>
      </c>
      <c r="M5" s="1" t="s">
        <v>5</v>
      </c>
      <c r="N5" s="1" t="s">
        <v>6</v>
      </c>
      <c r="O5" s="1" t="s">
        <v>7</v>
      </c>
    </row>
    <row r="6" spans="1:15" s="12" customFormat="1" ht="30" x14ac:dyDescent="0.25">
      <c r="A6" s="3">
        <v>1</v>
      </c>
      <c r="B6" s="25" t="s">
        <v>30</v>
      </c>
      <c r="C6" s="5"/>
      <c r="D6" s="4" t="s">
        <v>29</v>
      </c>
      <c r="E6" s="6">
        <v>4</v>
      </c>
      <c r="F6" s="7">
        <v>34000</v>
      </c>
      <c r="G6" s="7">
        <v>50000</v>
      </c>
      <c r="H6" s="7">
        <v>36250</v>
      </c>
      <c r="I6" s="8">
        <f>AVERAGE(F6:H6)</f>
        <v>40083.333333333336</v>
      </c>
      <c r="J6" s="9">
        <f t="shared" ref="J6" si="0">SQRT(((SUM((POWER(F6-I6,2)),(POWER(G6-I6,2)),(POWER(H6-I6,2))))/(COLUMNS(F6:H6)-1)))</f>
        <v>8661.4567673881138</v>
      </c>
      <c r="K6" s="9">
        <f t="shared" ref="K6" si="1">J6/I6*100</f>
        <v>21.608623951903816</v>
      </c>
      <c r="L6" s="10">
        <f t="shared" ref="L6" si="2">((E6/3)*(SUM(F6:H6)))</f>
        <v>160333.33333333331</v>
      </c>
      <c r="M6" s="10">
        <f t="shared" ref="M6" si="3">L6/E6</f>
        <v>40083.333333333328</v>
      </c>
      <c r="N6" s="11">
        <f>ROUNDDOWN(I6,2)</f>
        <v>40083.33</v>
      </c>
      <c r="O6" s="11">
        <f>N6*E6</f>
        <v>160333.32</v>
      </c>
    </row>
    <row r="7" spans="1:15" ht="42" customHeight="1" x14ac:dyDescent="0.25">
      <c r="A7" s="31" t="s">
        <v>10</v>
      </c>
      <c r="B7" s="31"/>
      <c r="C7" s="31"/>
      <c r="D7" s="31"/>
      <c r="E7" s="31"/>
      <c r="F7" s="31"/>
      <c r="G7" s="31"/>
      <c r="H7" s="30"/>
      <c r="I7" s="13"/>
      <c r="J7" s="14"/>
      <c r="K7" s="14"/>
      <c r="L7" s="15"/>
      <c r="M7" s="15"/>
      <c r="N7" s="16"/>
      <c r="O7" s="13">
        <f>SUM(O6:O6)</f>
        <v>160333.32</v>
      </c>
    </row>
    <row r="8" spans="1:15" s="17" customFormat="1" ht="120.75" customHeight="1" x14ac:dyDescent="0.2">
      <c r="B8" s="35" t="s">
        <v>28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5" s="17" customFormat="1" ht="22.5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5" s="17" customFormat="1" ht="12.75" x14ac:dyDescent="0.2">
      <c r="B10" s="23" t="s">
        <v>24</v>
      </c>
      <c r="C10" s="17" t="s">
        <v>16</v>
      </c>
      <c r="D10" s="17" t="s">
        <v>19</v>
      </c>
      <c r="F10" s="26" t="s">
        <v>25</v>
      </c>
      <c r="G10" s="26"/>
    </row>
    <row r="11" spans="1:15" s="17" customFormat="1" ht="12.75" x14ac:dyDescent="0.2">
      <c r="B11" s="18" t="s">
        <v>17</v>
      </c>
      <c r="C11" s="27" t="s">
        <v>20</v>
      </c>
      <c r="D11" s="27"/>
      <c r="F11" s="28" t="s">
        <v>18</v>
      </c>
      <c r="G11" s="28"/>
    </row>
    <row r="16" spans="1:15" x14ac:dyDescent="0.25">
      <c r="I16" s="24"/>
    </row>
  </sheetData>
  <mergeCells count="15">
    <mergeCell ref="F10:G10"/>
    <mergeCell ref="C11:D11"/>
    <mergeCell ref="F11:G11"/>
    <mergeCell ref="A2:O2"/>
    <mergeCell ref="L4:O4"/>
    <mergeCell ref="A7:H7"/>
    <mergeCell ref="F4:H4"/>
    <mergeCell ref="B3:O3"/>
    <mergeCell ref="A4:A5"/>
    <mergeCell ref="B4:B5"/>
    <mergeCell ref="C4:C5"/>
    <mergeCell ref="D4:D5"/>
    <mergeCell ref="E4:E5"/>
    <mergeCell ref="I4:K4"/>
    <mergeCell ref="B8:M8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2026-06-08T08:07:33Z</cp:lastPrinted>
  <dcterms:created xsi:type="dcterms:W3CDTF">2014-03-06T07:46:44Z</dcterms:created>
  <dcterms:modified xsi:type="dcterms:W3CDTF">2026-06-22T13:53:14Z</dcterms:modified>
</cp:coreProperties>
</file>