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84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F18" i="1" l="1"/>
  <c r="AF17" i="1"/>
  <c r="AE17" i="1"/>
  <c r="AE16" i="1"/>
  <c r="AF16" i="1" s="1"/>
  <c r="AE12" i="1"/>
  <c r="AF12" i="1" s="1"/>
  <c r="AE13" i="1"/>
  <c r="AF13" i="1" s="1"/>
  <c r="AB23" i="1" l="1"/>
  <c r="N23" i="1"/>
</calcChain>
</file>

<file path=xl/sharedStrings.xml><?xml version="1.0" encoding="utf-8"?>
<sst xmlns="http://schemas.openxmlformats.org/spreadsheetml/2006/main" count="158" uniqueCount="86">
  <si>
    <t xml:space="preserve"> </t>
  </si>
  <si>
    <t>Характеристики объекта закупки</t>
  </si>
  <si>
    <t>Используемый метод определения НМЦК 
с обоснованием:</t>
  </si>
  <si>
    <t>НМЦК определена в соответствии с приказом Министерства здравоохранения РФ от 15.05.2020 г.  № 450н «Об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медицинских изделий»</t>
  </si>
  <si>
    <r>
      <rPr>
        <sz val="11"/>
        <rFont val="Times New Roman"/>
        <charset val="1"/>
      </rPr>
      <t>Расчет НМЦК по формуле:  НМЦК =</t>
    </r>
    <r>
      <rPr>
        <sz val="15"/>
        <rFont val="Times New Roman"/>
        <charset val="1"/>
      </rPr>
      <t xml:space="preserve"> Σⁿ</t>
    </r>
    <r>
      <rPr>
        <sz val="7"/>
        <rFont val="Times New Roman"/>
        <charset val="1"/>
      </rPr>
      <t>i=1</t>
    </r>
    <r>
      <rPr>
        <sz val="11"/>
        <rFont val="Times New Roman"/>
        <charset val="1"/>
      </rPr>
      <t xml:space="preserve"> (НЦЕi + НДС) * Vi  
где: 
n - количество позиций закупаемых медицинских изделий;  
НЦЕi- начальная цена единицы i-й позиции медицинского изделия, определяемая в соответствии с настоящим порядком (по применимости); 
НДС - налог на добавленную стоимость (если применимо для закупаемого медицинского изделия);  
Vi- количество (объем) i-й позиции закупаемого медицинского изделия.</t>
    </r>
  </si>
  <si>
    <t>№</t>
  </si>
  <si>
    <t>Наименование товара, услуги (работы)</t>
  </si>
  <si>
    <t>ОКПД2/ 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</si>
  <si>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</si>
  <si>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</si>
  <si>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</si>
  <si>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</si>
  <si>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</si>
  <si>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</si>
  <si>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</si>
  <si>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</si>
  <si>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</si>
  <si>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</si>
  <si>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</si>
  <si>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</si>
  <si>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</si>
  <si>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</si>
  <si>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</si>
  <si>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</si>
  <si>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</si>
  <si>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</si>
  <si>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</si>
  <si>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 xml:space="preserve">Среднее квадратичное отклонение </t>
  </si>
  <si>
    <t>Коэффициент вариации (%)</t>
  </si>
  <si>
    <t>Начальная цена единицы МИ, 
без НДС   (руб.)</t>
  </si>
  <si>
    <t>НДС, %</t>
  </si>
  <si>
    <t>Начальная цена единицы МИ, 
с НДС   (руб.)</t>
  </si>
  <si>
    <t>НМЦК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</si>
  <si>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</si>
  <si>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</si>
  <si>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</si>
  <si>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</si>
  <si>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</si>
  <si>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</si>
  <si>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</si>
  <si>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</si>
  <si>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</si>
  <si>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</si>
  <si>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</si>
  <si>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</si>
  <si>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</si>
  <si>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</si>
  <si>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</si>
  <si>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</si>
  <si>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</si>
  <si>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</si>
  <si>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</si>
  <si>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</si>
  <si>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</si>
  <si>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</si>
  <si>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штука</t>
  </si>
  <si>
    <t>4</t>
  </si>
  <si>
    <t xml:space="preserve">/ </t>
  </si>
  <si>
    <t>РАСЧЕТ НМЦК ДЛЯ МЕД. ИЗДЕЛИЙ</t>
  </si>
  <si>
    <t>Характеристики объекта закупки указаны в описании объекта закупки</t>
  </si>
  <si>
    <t>* Значение коэффициента вариации цен менее 33%, следовательно, совокупность ценовых значений является однородной.</t>
  </si>
  <si>
    <t>** При определении Н(М)ЦК  Заказчиком применяется Приказ Минэкономразвития России от 02.10.2013 N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 (Метод сопоставимых рыночных цен (анализ рынка))</t>
  </si>
  <si>
    <t>*** - В соответствии с п. 2.1. Методических рекомендаций в обосновании НМЦК, которое подлежит размещению в открытом доступе в информационно-телекоммуникационной сети "Интернет" (далее - сеть "Интернет"), не указываются наименования поставщиков (подрядчиков, исполнителей), представивших соответствующую информацию.</t>
  </si>
  <si>
    <t>Поскольку коэффициент вариации цены менее 33%, совокупность значений, используемых в расчете, при определении НМЦК считается однородной  и не требуется дополнительные исследования в целях увеличения количества ценовой информации, используемой в расчетах</t>
  </si>
  <si>
    <t>В результате проведенного расчета НМЦК, рассчитанная заказчиком методом сопоставимых рыночных цен (анализа рынка) составила:</t>
  </si>
  <si>
    <t>руб.</t>
  </si>
  <si>
    <t>Набор первой медицинской помощи, не содержащий лекарственные средства, одноразового использования</t>
  </si>
  <si>
    <t>21.20.24.170-00000005</t>
  </si>
  <si>
    <t>комплект</t>
  </si>
  <si>
    <t>75</t>
  </si>
  <si>
    <t>Набор перевязочных средств противоожоговый</t>
  </si>
  <si>
    <t>21.20.24.140</t>
  </si>
  <si>
    <t>10</t>
  </si>
  <si>
    <t>Пакеты перевязочные медицинские</t>
  </si>
  <si>
    <t>Набор первой медицинской помощи, не содержащий лекарственные средства, многоразового использования</t>
  </si>
  <si>
    <t>566,4                         Контракт в ЕИС №2231016209025000043</t>
  </si>
  <si>
    <t>21.20.24.170-00000007</t>
  </si>
  <si>
    <t>6425,04                                               Контракт в ЕИС №1673005495526000013</t>
  </si>
  <si>
    <t>Дата обоснования:16.09.2026</t>
  </si>
  <si>
    <t>Поставщик №1, вх.-05.8-90/1 от 16.09.2026</t>
  </si>
  <si>
    <t>Поставщик №2, вх.-05.8-90/2 от 16.09.2026</t>
  </si>
  <si>
    <t>Поставщик №3, вх.-05.8-90/5 от 16.09.2026</t>
  </si>
  <si>
    <t>Источник ценовой информации, Предложение №4 (реестровые номера контактов из ЕИС)</t>
  </si>
  <si>
    <t>Источник ценовой информации, Предложение №5 (реестровые номера контактов из ЕИС)</t>
  </si>
  <si>
    <t xml:space="preserve">Приложение к проверке минимальной цены для размещения на ЕАТ закупочной сессии
</t>
  </si>
  <si>
    <t>Проверка минимальной цены (расчет и обоснование начальной (максимальной) цены контракта)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</si>
</sst>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33">
    <font>
      <sz val="11"/>
      <color theme="1"/>
      <name val="Calibri"/>
      <family val="2"/>
      <scheme val="minor"/>
    </font>
    <font>
      <sz val="11"/>
      <name val="Times New Roman"/>
      <charset val="204"/>
    </font>
    <font>
      <sz val="8"/>
      <name val="Times New Roman"/>
      <charset val="204"/>
    </font>
    <font>
      <sz val="11"/>
      <name val="Calibri"/>
      <charset val="204"/>
    </font>
    <font>
      <sz val="11"/>
      <color rgb="FF000000"/>
      <name val="Calibri"/>
      <charset val="204"/>
    </font>
    <font>
      <sz val="16"/>
      <name val="Times New Roman"/>
      <charset val="204"/>
    </font>
    <font>
      <sz val="10"/>
      <name val="Times New Roman"/>
      <charset val="204"/>
    </font>
    <font>
      <sz val="11"/>
      <name val="Times New Roman"/>
      <charset val="1"/>
    </font>
    <font>
      <sz val="15"/>
      <name val="Times New Roman"/>
      <charset val="1"/>
    </font>
    <font>
      <sz val="7"/>
      <name val="Times New Roman"/>
      <charset val="1"/>
    </font>
    <font>
      <sz val="12"/>
      <name val="Times New Roman"/>
      <charset val="204"/>
    </font>
    <font>
      <sz val="10"/>
      <color rgb="FF333333"/>
      <name val="Times New Roman"/>
      <charset val="204"/>
    </font>
    <font>
      <sz val="10"/>
      <name val="Times New Roman"/>
      <family val="1"/>
      <charset val="204"/>
    </font>
    <font>
      <sz val="9"/>
      <name val="Calibri"/>
      <charset val="204"/>
    </font>
    <font>
      <sz val="10.8"/>
      <name val="Times New Roman"/>
      <charset val="204"/>
    </font>
    <font>
      <sz val="9"/>
      <name val="Times New Roman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u/>
      <sz val="14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i/>
      <sz val="14"/>
      <color indexed="8"/>
      <name val="Times New Roman"/>
      <family val="1"/>
      <charset val="204"/>
    </font>
    <font>
      <sz val="16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00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thin">
        <color auto="1"/>
      </top>
      <bottom style="medium">
        <color rgb="FFC0C0C0"/>
      </bottom>
      <diagonal/>
    </border>
    <border>
      <left/>
      <right/>
      <top style="thin">
        <color auto="1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/>
      <right style="medium">
        <color rgb="FFC0C0C0"/>
      </right>
      <top style="medium">
        <color rgb="FFC0C0C0"/>
      </top>
      <bottom style="thin">
        <color auto="1"/>
      </bottom>
      <diagonal/>
    </border>
    <border>
      <left/>
      <right style="medium">
        <color rgb="FFC0C0C0"/>
      </right>
      <top style="thin">
        <color auto="1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 applyAlignment="0"/>
    <xf numFmtId="0" fontId="30" fillId="0" borderId="0"/>
  </cellStyleXfs>
  <cellXfs count="109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0" fontId="4" fillId="0" borderId="0" xfId="0" applyFont="1"/>
    <xf numFmtId="2" fontId="1" fillId="0" borderId="0" xfId="0" applyNumberFormat="1" applyFont="1"/>
    <xf numFmtId="164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2" fontId="3" fillId="0" borderId="0" xfId="0" applyNumberFormat="1" applyFont="1"/>
    <xf numFmtId="2" fontId="4" fillId="0" borderId="0" xfId="0" applyNumberFormat="1" applyFont="1"/>
    <xf numFmtId="0" fontId="6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13" fillId="0" borderId="0" xfId="0" applyFont="1"/>
    <xf numFmtId="164" fontId="6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6" fillId="0" borderId="0" xfId="0" applyFont="1" applyAlignment="1">
      <alignment horizontal="left" vertical="center" wrapText="1"/>
    </xf>
    <xf numFmtId="0" fontId="6" fillId="0" borderId="18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11" fillId="0" borderId="0" xfId="0" applyFont="1" applyAlignment="1"/>
    <xf numFmtId="0" fontId="6" fillId="0" borderId="0" xfId="0" applyFont="1" applyAlignment="1"/>
    <xf numFmtId="0" fontId="6" fillId="0" borderId="0" xfId="0" applyFont="1" applyBorder="1" applyAlignment="1">
      <alignment vertical="center" wrapText="1"/>
    </xf>
    <xf numFmtId="2" fontId="18" fillId="0" borderId="0" xfId="0" applyNumberFormat="1" applyFont="1" applyFill="1" applyBorder="1"/>
    <xf numFmtId="0" fontId="16" fillId="0" borderId="0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/>
    </xf>
    <xf numFmtId="0" fontId="0" fillId="0" borderId="0" xfId="0" applyFill="1"/>
    <xf numFmtId="4" fontId="12" fillId="4" borderId="0" xfId="0" applyNumberFormat="1" applyFont="1" applyFill="1" applyBorder="1" applyAlignment="1">
      <alignment vertical="center"/>
    </xf>
    <xf numFmtId="4" fontId="19" fillId="4" borderId="0" xfId="0" applyNumberFormat="1" applyFont="1" applyFill="1" applyAlignment="1">
      <alignment horizontal="center" vertical="top"/>
    </xf>
    <xf numFmtId="0" fontId="20" fillId="0" borderId="0" xfId="0" applyFont="1" applyFill="1"/>
    <xf numFmtId="4" fontId="21" fillId="4" borderId="0" xfId="0" applyNumberFormat="1" applyFont="1" applyFill="1" applyBorder="1" applyAlignment="1">
      <alignment horizontal="center" vertical="center"/>
    </xf>
    <xf numFmtId="4" fontId="12" fillId="4" borderId="0" xfId="0" applyNumberFormat="1" applyFont="1" applyFill="1" applyBorder="1" applyAlignment="1">
      <alignment horizontal="center" vertical="center"/>
    </xf>
    <xf numFmtId="4" fontId="22" fillId="4" borderId="0" xfId="0" applyNumberFormat="1" applyFont="1" applyFill="1" applyBorder="1" applyAlignment="1">
      <alignment vertical="center"/>
    </xf>
    <xf numFmtId="2" fontId="23" fillId="0" borderId="0" xfId="0" applyNumberFormat="1" applyFont="1" applyFill="1" applyBorder="1"/>
    <xf numFmtId="4" fontId="25" fillId="4" borderId="0" xfId="0" applyNumberFormat="1" applyFont="1" applyFill="1" applyBorder="1" applyAlignment="1">
      <alignment horizontal="center" vertical="center"/>
    </xf>
    <xf numFmtId="0" fontId="26" fillId="4" borderId="0" xfId="0" applyFont="1" applyFill="1" applyAlignment="1">
      <alignment vertical="center"/>
    </xf>
    <xf numFmtId="0" fontId="18" fillId="0" borderId="0" xfId="0" applyFont="1" applyFill="1" applyBorder="1"/>
    <xf numFmtId="164" fontId="18" fillId="0" borderId="0" xfId="0" applyNumberFormat="1" applyFont="1" applyFill="1" applyBorder="1"/>
    <xf numFmtId="0" fontId="6" fillId="0" borderId="2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164" fontId="6" fillId="0" borderId="4" xfId="0" applyNumberFormat="1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0" fontId="24" fillId="4" borderId="0" xfId="0" applyFont="1" applyFill="1" applyBorder="1" applyAlignment="1">
      <alignment horizontal="left" vertical="center" wrapText="1"/>
    </xf>
    <xf numFmtId="0" fontId="17" fillId="0" borderId="18" xfId="0" applyFont="1" applyFill="1" applyBorder="1" applyAlignment="1">
      <alignment horizontal="left" vertical="center" wrapText="1"/>
    </xf>
    <xf numFmtId="14" fontId="17" fillId="0" borderId="0" xfId="0" applyNumberFormat="1" applyFont="1" applyFill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top" wrapText="1"/>
    </xf>
    <xf numFmtId="0" fontId="7" fillId="0" borderId="4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0" fontId="12" fillId="0" borderId="13" xfId="0" applyFont="1" applyBorder="1" applyAlignment="1">
      <alignment horizontal="center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10" fillId="0" borderId="1" xfId="0" applyNumberFormat="1" applyFont="1" applyBorder="1" applyAlignment="1">
      <alignment horizontal="center" vertical="center" wrapText="1"/>
    </xf>
    <xf numFmtId="0" fontId="27" fillId="0" borderId="1" xfId="0" applyFont="1" applyFill="1" applyBorder="1" applyAlignment="1">
      <alignment vertical="center" wrapText="1"/>
    </xf>
    <xf numFmtId="0" fontId="27" fillId="0" borderId="1" xfId="0" applyFont="1" applyFill="1" applyBorder="1" applyAlignment="1">
      <alignment horizontal="center" vertical="center" wrapText="1"/>
    </xf>
    <xf numFmtId="4" fontId="28" fillId="0" borderId="23" xfId="0" applyNumberFormat="1" applyFont="1" applyFill="1" applyBorder="1" applyAlignment="1">
      <alignment horizontal="center" vertical="top" wrapText="1"/>
    </xf>
    <xf numFmtId="4" fontId="28" fillId="0" borderId="19" xfId="0" applyNumberFormat="1" applyFont="1" applyFill="1" applyBorder="1" applyAlignment="1">
      <alignment horizontal="center" vertical="top" wrapText="1"/>
    </xf>
    <xf numFmtId="4" fontId="28" fillId="0" borderId="20" xfId="0" applyNumberFormat="1" applyFont="1" applyFill="1" applyBorder="1" applyAlignment="1">
      <alignment horizontal="center" vertical="top" wrapText="1"/>
    </xf>
    <xf numFmtId="0" fontId="29" fillId="0" borderId="0" xfId="0" applyFont="1"/>
    <xf numFmtId="0" fontId="10" fillId="0" borderId="4" xfId="0" applyNumberFormat="1" applyFont="1" applyBorder="1" applyAlignment="1">
      <alignment horizontal="center" vertical="center" wrapText="1"/>
    </xf>
    <xf numFmtId="0" fontId="10" fillId="0" borderId="7" xfId="0" applyNumberFormat="1" applyFont="1" applyBorder="1" applyAlignment="1">
      <alignment horizontal="center" vertical="center" wrapText="1"/>
    </xf>
    <xf numFmtId="0" fontId="10" fillId="0" borderId="8" xfId="0" applyNumberFormat="1" applyFont="1" applyBorder="1" applyAlignment="1">
      <alignment horizontal="center" vertical="center" wrapText="1"/>
    </xf>
    <xf numFmtId="0" fontId="31" fillId="0" borderId="0" xfId="1" applyFont="1" applyFill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16" fillId="4" borderId="23" xfId="0" applyFont="1" applyFill="1" applyBorder="1" applyAlignment="1">
      <alignment horizontal="center" vertical="center" wrapText="1"/>
    </xf>
    <xf numFmtId="0" fontId="16" fillId="4" borderId="24" xfId="0" applyFont="1" applyFill="1" applyBorder="1" applyAlignment="1">
      <alignment horizontal="center" vertical="center" wrapText="1"/>
    </xf>
    <xf numFmtId="4" fontId="16" fillId="0" borderId="19" xfId="0" applyNumberFormat="1" applyFont="1" applyFill="1" applyBorder="1" applyAlignment="1">
      <alignment horizontal="center" vertical="top" wrapText="1"/>
    </xf>
    <xf numFmtId="4" fontId="16" fillId="0" borderId="23" xfId="0" applyNumberFormat="1" applyFont="1" applyFill="1" applyBorder="1" applyAlignment="1">
      <alignment horizontal="center" vertical="top" wrapText="1"/>
    </xf>
    <xf numFmtId="4" fontId="16" fillId="0" borderId="20" xfId="0" applyNumberFormat="1" applyFont="1" applyFill="1" applyBorder="1" applyAlignment="1">
      <alignment horizontal="center" vertical="top" wrapText="1"/>
    </xf>
    <xf numFmtId="4" fontId="16" fillId="0" borderId="1" xfId="0" applyNumberFormat="1" applyFont="1" applyFill="1" applyBorder="1" applyAlignment="1">
      <alignment horizontal="center" vertical="top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88266</xdr:colOff>
      <xdr:row>10</xdr:row>
      <xdr:rowOff>1</xdr:rowOff>
    </xdr:from>
    <xdr:to>
      <xdr:col>27</xdr:col>
      <xdr:colOff>1409700</xdr:colOff>
      <xdr:row>10</xdr:row>
      <xdr:rowOff>348151</xdr:rowOff>
    </xdr:to>
    <xdr:pic>
      <xdr:nvPicPr>
        <xdr:cNvPr id="2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16741" y="4933951"/>
          <a:ext cx="1321434" cy="34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26</xdr:col>
      <xdr:colOff>38100</xdr:colOff>
      <xdr:row>9</xdr:row>
      <xdr:rowOff>322580</xdr:rowOff>
    </xdr:from>
    <xdr:to>
      <xdr:col>26</xdr:col>
      <xdr:colOff>1361465</xdr:colOff>
      <xdr:row>10</xdr:row>
      <xdr:rowOff>352424</xdr:rowOff>
    </xdr:to>
    <xdr:pic>
      <xdr:nvPicPr>
        <xdr:cNvPr id="3" name="Изображение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909250" y="4885055"/>
          <a:ext cx="1323365" cy="4013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5"/>
  <sheetViews>
    <sheetView tabSelected="1" view="pageBreakPreview" topLeftCell="A10" zoomScale="90" zoomScaleNormal="100" zoomScaleSheetLayoutView="90" workbookViewId="0">
      <selection activeCell="A15" sqref="A15:F15"/>
    </sheetView>
  </sheetViews>
  <sheetFormatPr defaultColWidth="11.5703125" defaultRowHeight="15"/>
  <cols>
    <col min="1" max="1" width="7.85546875" style="4" customWidth="1"/>
    <col min="2" max="2" width="20.85546875" style="4" customWidth="1"/>
    <col min="3" max="3" width="17.85546875" style="4" customWidth="1"/>
    <col min="4" max="4" width="23.42578125" style="4" customWidth="1"/>
    <col min="5" max="5" width="11.85546875" style="4" customWidth="1"/>
    <col min="6" max="6" width="14.28515625" style="10" customWidth="1"/>
    <col min="7" max="7" width="23.85546875" style="10" customWidth="1"/>
    <col min="8" max="9" width="22" style="10" customWidth="1"/>
    <col min="10" max="26" width="22" style="10" hidden="1" customWidth="1"/>
    <col min="27" max="27" width="21.85546875" style="10" customWidth="1"/>
    <col min="28" max="28" width="22.140625" style="10" customWidth="1"/>
    <col min="29" max="29" width="16.42578125" style="10" customWidth="1"/>
    <col min="30" max="30" width="8.7109375" style="10" customWidth="1"/>
    <col min="31" max="31" width="18.28515625" style="10" customWidth="1"/>
    <col min="32" max="32" width="14" style="4" customWidth="1"/>
    <col min="33" max="33" width="18.42578125" style="4" customWidth="1"/>
    <col min="34" max="66" width="9.140625" style="4" customWidth="1"/>
    <col min="67" max="16384" width="11.5703125" style="4"/>
  </cols>
  <sheetData>
    <row r="1" spans="1:34" ht="40.5" customHeight="1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101" t="s">
        <v>84</v>
      </c>
      <c r="AC1" s="101"/>
      <c r="AD1" s="101"/>
      <c r="AE1" s="101"/>
      <c r="AF1" s="101"/>
      <c r="AG1" s="3"/>
    </row>
    <row r="2" spans="1:34" ht="15" customHeight="1">
      <c r="A2" s="1"/>
      <c r="B2" s="1"/>
      <c r="C2" s="1"/>
      <c r="D2" s="1"/>
      <c r="E2" s="1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101"/>
      <c r="AC2" s="101"/>
      <c r="AD2" s="101"/>
      <c r="AE2" s="101"/>
      <c r="AF2" s="101"/>
      <c r="AG2" s="3"/>
    </row>
    <row r="3" spans="1:34" ht="74.25" customHeight="1">
      <c r="A3" s="102" t="s">
        <v>85</v>
      </c>
      <c r="B3" s="66"/>
      <c r="C3" s="66"/>
      <c r="D3" s="66"/>
      <c r="E3" s="66"/>
      <c r="F3" s="66"/>
      <c r="G3" s="66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6"/>
      <c r="AB3" s="66"/>
      <c r="AC3" s="66"/>
      <c r="AD3" s="66"/>
      <c r="AE3" s="66"/>
      <c r="AF3" s="66"/>
      <c r="AG3" s="3"/>
    </row>
    <row r="4" spans="1:34" ht="15" customHeight="1">
      <c r="A4" s="1"/>
      <c r="B4" s="1"/>
      <c r="C4" s="1"/>
      <c r="D4" s="1"/>
      <c r="E4" s="1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3"/>
      <c r="AG4" s="3"/>
    </row>
    <row r="5" spans="1:34">
      <c r="A5" s="1"/>
      <c r="B5" s="1"/>
      <c r="C5" s="1"/>
      <c r="D5" s="1"/>
      <c r="E5" s="1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3"/>
      <c r="AG5" s="3"/>
    </row>
    <row r="6" spans="1:34" ht="27" customHeight="1">
      <c r="A6" s="54" t="s">
        <v>1</v>
      </c>
      <c r="B6" s="54"/>
      <c r="C6" s="68" t="s">
        <v>59</v>
      </c>
      <c r="D6" s="69"/>
      <c r="E6" s="69"/>
      <c r="F6" s="69"/>
      <c r="G6" s="69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69"/>
      <c r="AB6" s="69"/>
      <c r="AC6" s="69"/>
      <c r="AD6" s="69"/>
      <c r="AE6" s="71"/>
      <c r="AF6" s="72"/>
      <c r="AG6" s="3"/>
    </row>
    <row r="7" spans="1:34" ht="45" customHeight="1">
      <c r="A7" s="73" t="s">
        <v>2</v>
      </c>
      <c r="B7" s="73"/>
      <c r="C7" s="68" t="s">
        <v>3</v>
      </c>
      <c r="D7" s="69"/>
      <c r="E7" s="69"/>
      <c r="F7" s="69"/>
      <c r="G7" s="69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69"/>
      <c r="AB7" s="69"/>
      <c r="AC7" s="69"/>
      <c r="AD7" s="69"/>
      <c r="AE7" s="71"/>
      <c r="AF7" s="72"/>
      <c r="AG7" s="3"/>
    </row>
    <row r="8" spans="1:34" ht="45" customHeight="1">
      <c r="A8" s="51" t="s">
        <v>58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52"/>
      <c r="AG8" s="3"/>
    </row>
    <row r="9" spans="1:34" ht="108" customHeight="1">
      <c r="A9" s="63" t="s">
        <v>4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5"/>
      <c r="AG9" s="3"/>
    </row>
    <row r="10" spans="1:34" ht="29.25" customHeight="1">
      <c r="A10" s="54" t="s">
        <v>5</v>
      </c>
      <c r="B10" s="55" t="s">
        <v>6</v>
      </c>
      <c r="C10" s="56"/>
      <c r="D10" s="59" t="s">
        <v>7</v>
      </c>
      <c r="E10" s="54" t="s">
        <v>8</v>
      </c>
      <c r="F10" s="61" t="s">
        <v>9</v>
      </c>
      <c r="G10" s="103" t="s">
        <v>79</v>
      </c>
      <c r="H10" s="103" t="s">
        <v>80</v>
      </c>
      <c r="I10" s="103" t="s">
        <v>81</v>
      </c>
      <c r="J10" s="6" t="s">
        <v>10</v>
      </c>
      <c r="K10" s="6" t="s">
        <v>11</v>
      </c>
      <c r="L10" s="6" t="s">
        <v>12</v>
      </c>
      <c r="M10" s="6" t="s">
        <v>13</v>
      </c>
      <c r="N10" s="6" t="s">
        <v>14</v>
      </c>
      <c r="O10" s="6" t="s">
        <v>15</v>
      </c>
      <c r="P10" s="6" t="s">
        <v>16</v>
      </c>
      <c r="Q10" s="6" t="s">
        <v>17</v>
      </c>
      <c r="R10" s="6" t="s">
        <v>18</v>
      </c>
      <c r="S10" s="6" t="s">
        <v>19</v>
      </c>
      <c r="T10" s="6" t="s">
        <v>20</v>
      </c>
      <c r="U10" s="6" t="s">
        <v>21</v>
      </c>
      <c r="V10" s="6" t="s">
        <v>22</v>
      </c>
      <c r="W10" s="6" t="s">
        <v>23</v>
      </c>
      <c r="X10" s="6" t="s">
        <v>24</v>
      </c>
      <c r="Y10" s="6" t="s">
        <v>25</v>
      </c>
      <c r="Z10" s="6" t="s">
        <v>26</v>
      </c>
      <c r="AA10" s="62" t="s">
        <v>27</v>
      </c>
      <c r="AB10" s="62" t="s">
        <v>28</v>
      </c>
      <c r="AC10" s="61" t="s">
        <v>29</v>
      </c>
      <c r="AD10" s="53" t="s">
        <v>30</v>
      </c>
      <c r="AE10" s="61" t="s">
        <v>31</v>
      </c>
      <c r="AF10" s="53" t="s">
        <v>32</v>
      </c>
      <c r="AG10" s="3"/>
    </row>
    <row r="11" spans="1:34" ht="32.25" customHeight="1">
      <c r="A11" s="54"/>
      <c r="B11" s="57"/>
      <c r="C11" s="58"/>
      <c r="D11" s="59"/>
      <c r="E11" s="60"/>
      <c r="F11" s="61"/>
      <c r="G11" s="104"/>
      <c r="H11" s="104"/>
      <c r="I11" s="104"/>
      <c r="J11" s="6" t="s">
        <v>33</v>
      </c>
      <c r="K11" s="6" t="s">
        <v>33</v>
      </c>
      <c r="L11" s="6" t="s">
        <v>33</v>
      </c>
      <c r="M11" s="6" t="s">
        <v>33</v>
      </c>
      <c r="N11" s="6" t="s">
        <v>33</v>
      </c>
      <c r="O11" s="6" t="s">
        <v>33</v>
      </c>
      <c r="P11" s="6" t="s">
        <v>33</v>
      </c>
      <c r="Q11" s="6" t="s">
        <v>33</v>
      </c>
      <c r="R11" s="6" t="s">
        <v>33</v>
      </c>
      <c r="S11" s="6" t="s">
        <v>33</v>
      </c>
      <c r="T11" s="6" t="s">
        <v>33</v>
      </c>
      <c r="U11" s="6" t="s">
        <v>33</v>
      </c>
      <c r="V11" s="6" t="s">
        <v>33</v>
      </c>
      <c r="W11" s="6" t="s">
        <v>33</v>
      </c>
      <c r="X11" s="6" t="s">
        <v>33</v>
      </c>
      <c r="Y11" s="6" t="s">
        <v>33</v>
      </c>
      <c r="Z11" s="6" t="s">
        <v>33</v>
      </c>
      <c r="AA11" s="62"/>
      <c r="AB11" s="62"/>
      <c r="AC11" s="61"/>
      <c r="AD11" s="53"/>
      <c r="AE11" s="61"/>
      <c r="AF11" s="53"/>
      <c r="AG11" s="3"/>
    </row>
    <row r="12" spans="1:34" ht="51" customHeight="1">
      <c r="A12" s="91">
        <v>1</v>
      </c>
      <c r="B12" s="51" t="s">
        <v>66</v>
      </c>
      <c r="C12" s="52"/>
      <c r="D12" s="92" t="s">
        <v>67</v>
      </c>
      <c r="E12" s="93" t="s">
        <v>68</v>
      </c>
      <c r="F12" s="93" t="s">
        <v>69</v>
      </c>
      <c r="G12" s="108">
        <v>937</v>
      </c>
      <c r="H12" s="108">
        <v>671</v>
      </c>
      <c r="I12" s="108">
        <v>1100</v>
      </c>
      <c r="J12" s="6" t="s">
        <v>34</v>
      </c>
      <c r="K12" s="6" t="s">
        <v>35</v>
      </c>
      <c r="L12" s="6" t="s">
        <v>36</v>
      </c>
      <c r="M12" s="6" t="s">
        <v>37</v>
      </c>
      <c r="N12" s="6" t="s">
        <v>38</v>
      </c>
      <c r="O12" s="6" t="s">
        <v>39</v>
      </c>
      <c r="P12" s="6" t="s">
        <v>40</v>
      </c>
      <c r="Q12" s="6" t="s">
        <v>41</v>
      </c>
      <c r="R12" s="6" t="s">
        <v>42</v>
      </c>
      <c r="S12" s="6" t="s">
        <v>43</v>
      </c>
      <c r="T12" s="6" t="s">
        <v>44</v>
      </c>
      <c r="U12" s="6" t="s">
        <v>45</v>
      </c>
      <c r="V12" s="6" t="s">
        <v>46</v>
      </c>
      <c r="W12" s="6" t="s">
        <v>47</v>
      </c>
      <c r="X12" s="6" t="s">
        <v>48</v>
      </c>
      <c r="Y12" s="6" t="s">
        <v>49</v>
      </c>
      <c r="Z12" s="6" t="s">
        <v>50</v>
      </c>
      <c r="AA12" s="7">
        <v>216.55</v>
      </c>
      <c r="AB12" s="7">
        <v>23.99</v>
      </c>
      <c r="AC12" s="7">
        <v>902.67</v>
      </c>
      <c r="AD12" s="7">
        <v>0</v>
      </c>
      <c r="AE12" s="7">
        <f>AC12</f>
        <v>902.67</v>
      </c>
      <c r="AF12" s="7">
        <f>AE12*F12</f>
        <v>67700.25</v>
      </c>
      <c r="AG12" s="9"/>
      <c r="AH12" s="10"/>
    </row>
    <row r="13" spans="1:34" ht="51" customHeight="1">
      <c r="A13" s="91">
        <v>2</v>
      </c>
      <c r="B13" s="51" t="s">
        <v>70</v>
      </c>
      <c r="C13" s="52"/>
      <c r="D13" s="92" t="s">
        <v>71</v>
      </c>
      <c r="E13" s="93" t="s">
        <v>68</v>
      </c>
      <c r="F13" s="93" t="s">
        <v>72</v>
      </c>
      <c r="G13" s="108">
        <v>3691</v>
      </c>
      <c r="H13" s="106">
        <v>2196</v>
      </c>
      <c r="I13" s="108">
        <v>4100</v>
      </c>
      <c r="J13" s="6" t="s">
        <v>34</v>
      </c>
      <c r="K13" s="6" t="s">
        <v>35</v>
      </c>
      <c r="L13" s="6" t="s">
        <v>36</v>
      </c>
      <c r="M13" s="6" t="s">
        <v>37</v>
      </c>
      <c r="N13" s="6" t="s">
        <v>38</v>
      </c>
      <c r="O13" s="6" t="s">
        <v>39</v>
      </c>
      <c r="P13" s="6" t="s">
        <v>40</v>
      </c>
      <c r="Q13" s="6" t="s">
        <v>41</v>
      </c>
      <c r="R13" s="6" t="s">
        <v>42</v>
      </c>
      <c r="S13" s="6" t="s">
        <v>43</v>
      </c>
      <c r="T13" s="6" t="s">
        <v>44</v>
      </c>
      <c r="U13" s="6" t="s">
        <v>45</v>
      </c>
      <c r="V13" s="6" t="s">
        <v>46</v>
      </c>
      <c r="W13" s="6" t="s">
        <v>47</v>
      </c>
      <c r="X13" s="6" t="s">
        <v>48</v>
      </c>
      <c r="Y13" s="6" t="s">
        <v>49</v>
      </c>
      <c r="Z13" s="6" t="s">
        <v>50</v>
      </c>
      <c r="AA13" s="7">
        <v>1002.29</v>
      </c>
      <c r="AB13" s="7">
        <v>30.11</v>
      </c>
      <c r="AC13" s="7">
        <v>3329</v>
      </c>
      <c r="AD13" s="7">
        <v>0</v>
      </c>
      <c r="AE13" s="7">
        <f>AC13</f>
        <v>3329</v>
      </c>
      <c r="AF13" s="7">
        <f>AE13*F13</f>
        <v>33290</v>
      </c>
      <c r="AG13" s="9"/>
      <c r="AH13" s="10"/>
    </row>
    <row r="14" spans="1:34" ht="9" customHeight="1">
      <c r="A14" s="91"/>
      <c r="B14" s="51"/>
      <c r="C14" s="52"/>
      <c r="D14" s="92"/>
      <c r="E14" s="93"/>
      <c r="F14" s="93"/>
      <c r="G14" s="95"/>
      <c r="H14" s="94"/>
      <c r="I14" s="96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9"/>
      <c r="AH14" s="10"/>
    </row>
    <row r="15" spans="1:34" ht="68.25" customHeight="1">
      <c r="A15" s="98"/>
      <c r="B15" s="99"/>
      <c r="C15" s="99"/>
      <c r="D15" s="99"/>
      <c r="E15" s="99"/>
      <c r="F15" s="100"/>
      <c r="G15" s="105" t="s">
        <v>79</v>
      </c>
      <c r="H15" s="106" t="s">
        <v>82</v>
      </c>
      <c r="I15" s="107" t="s">
        <v>83</v>
      </c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43"/>
      <c r="AB15" s="44"/>
      <c r="AC15" s="44"/>
      <c r="AD15" s="44"/>
      <c r="AE15" s="44"/>
      <c r="AF15" s="45"/>
      <c r="AG15" s="9"/>
      <c r="AH15" s="10"/>
    </row>
    <row r="16" spans="1:34" ht="51" customHeight="1">
      <c r="A16" s="91">
        <v>3</v>
      </c>
      <c r="B16" s="51" t="s">
        <v>73</v>
      </c>
      <c r="C16" s="52"/>
      <c r="D16" s="92" t="s">
        <v>71</v>
      </c>
      <c r="E16" s="93" t="s">
        <v>68</v>
      </c>
      <c r="F16" s="93">
        <v>70</v>
      </c>
      <c r="G16" s="108">
        <v>566</v>
      </c>
      <c r="H16" s="106" t="s">
        <v>75</v>
      </c>
      <c r="I16" s="108">
        <v>620</v>
      </c>
      <c r="J16" s="6" t="s">
        <v>34</v>
      </c>
      <c r="K16" s="6" t="s">
        <v>35</v>
      </c>
      <c r="L16" s="6" t="s">
        <v>36</v>
      </c>
      <c r="M16" s="6" t="s">
        <v>37</v>
      </c>
      <c r="N16" s="6" t="s">
        <v>38</v>
      </c>
      <c r="O16" s="6" t="s">
        <v>39</v>
      </c>
      <c r="P16" s="6" t="s">
        <v>40</v>
      </c>
      <c r="Q16" s="6" t="s">
        <v>41</v>
      </c>
      <c r="R16" s="6" t="s">
        <v>42</v>
      </c>
      <c r="S16" s="6" t="s">
        <v>43</v>
      </c>
      <c r="T16" s="6" t="s">
        <v>44</v>
      </c>
      <c r="U16" s="6" t="s">
        <v>45</v>
      </c>
      <c r="V16" s="6" t="s">
        <v>46</v>
      </c>
      <c r="W16" s="6" t="s">
        <v>47</v>
      </c>
      <c r="X16" s="6" t="s">
        <v>48</v>
      </c>
      <c r="Y16" s="6" t="s">
        <v>49</v>
      </c>
      <c r="Z16" s="6" t="s">
        <v>50</v>
      </c>
      <c r="AA16" s="7">
        <v>31.06</v>
      </c>
      <c r="AB16" s="7">
        <v>5.32</v>
      </c>
      <c r="AC16" s="7">
        <v>584.13</v>
      </c>
      <c r="AD16" s="7">
        <v>0</v>
      </c>
      <c r="AE16" s="7">
        <f>AC16</f>
        <v>584.13</v>
      </c>
      <c r="AF16" s="7">
        <f>AE16*F16</f>
        <v>40889.1</v>
      </c>
      <c r="AG16" s="9"/>
      <c r="AH16" s="10"/>
    </row>
    <row r="17" spans="1:34" ht="46.5" customHeight="1">
      <c r="A17" s="8" t="s">
        <v>56</v>
      </c>
      <c r="B17" s="51" t="s">
        <v>74</v>
      </c>
      <c r="C17" s="52"/>
      <c r="D17" s="92" t="s">
        <v>76</v>
      </c>
      <c r="E17" s="8" t="s">
        <v>55</v>
      </c>
      <c r="F17" s="93">
        <v>12</v>
      </c>
      <c r="G17" s="108">
        <v>5331</v>
      </c>
      <c r="H17" s="106" t="s">
        <v>77</v>
      </c>
      <c r="I17" s="108">
        <v>9200</v>
      </c>
      <c r="J17" s="7" t="s">
        <v>34</v>
      </c>
      <c r="K17" s="7" t="s">
        <v>35</v>
      </c>
      <c r="L17" s="7" t="s">
        <v>36</v>
      </c>
      <c r="M17" s="7" t="s">
        <v>37</v>
      </c>
      <c r="N17" s="7" t="s">
        <v>38</v>
      </c>
      <c r="O17" s="7" t="s">
        <v>39</v>
      </c>
      <c r="P17" s="7" t="s">
        <v>40</v>
      </c>
      <c r="Q17" s="7" t="s">
        <v>41</v>
      </c>
      <c r="R17" s="7" t="s">
        <v>42</v>
      </c>
      <c r="S17" s="7" t="s">
        <v>43</v>
      </c>
      <c r="T17" s="7" t="s">
        <v>44</v>
      </c>
      <c r="U17" s="7" t="s">
        <v>45</v>
      </c>
      <c r="V17" s="7" t="s">
        <v>46</v>
      </c>
      <c r="W17" s="7" t="s">
        <v>47</v>
      </c>
      <c r="X17" s="7" t="s">
        <v>48</v>
      </c>
      <c r="Y17" s="7" t="s">
        <v>49</v>
      </c>
      <c r="Z17" s="7" t="s">
        <v>50</v>
      </c>
      <c r="AA17" s="7">
        <v>1994.43</v>
      </c>
      <c r="AB17" s="7">
        <v>28.55</v>
      </c>
      <c r="AC17" s="7">
        <v>6985.35</v>
      </c>
      <c r="AD17" s="7">
        <v>0</v>
      </c>
      <c r="AE17" s="7">
        <f>AC17</f>
        <v>6985.35</v>
      </c>
      <c r="AF17" s="7">
        <f>AE17*F17</f>
        <v>83824.200000000012</v>
      </c>
      <c r="AG17" s="9"/>
      <c r="AH17" s="10"/>
    </row>
    <row r="18" spans="1:34">
      <c r="A18" s="49" t="s">
        <v>51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 t="s">
        <v>51</v>
      </c>
      <c r="AD18" s="50"/>
      <c r="AE18" s="11"/>
      <c r="AF18" s="6">
        <f>AF12+AF13+AF16+AF17</f>
        <v>225703.55000000002</v>
      </c>
      <c r="AG18" s="3"/>
    </row>
    <row r="19" spans="1:34" ht="15" customHeight="1">
      <c r="A19" s="47" t="s">
        <v>60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0"/>
      <c r="AD19" s="20"/>
      <c r="AE19" s="20"/>
      <c r="AF19" s="40"/>
      <c r="AG19" s="3"/>
    </row>
    <row r="20" spans="1:34" ht="15" customHeight="1">
      <c r="A20" s="48" t="s">
        <v>61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4"/>
      <c r="AD20" s="24"/>
      <c r="AE20" s="24"/>
      <c r="AF20" s="24"/>
      <c r="AG20" s="3"/>
    </row>
    <row r="21" spans="1:34">
      <c r="A21" s="48" t="s">
        <v>62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4"/>
      <c r="AD21" s="41"/>
      <c r="AE21" s="41"/>
      <c r="AF21" s="42"/>
      <c r="AG21" s="3"/>
    </row>
    <row r="22" spans="1:34" ht="18.75">
      <c r="A22" s="28"/>
      <c r="B22" s="29" t="s">
        <v>63</v>
      </c>
      <c r="C22" s="30"/>
      <c r="D22" s="31"/>
      <c r="E22" s="29"/>
      <c r="F22" s="29"/>
      <c r="G22" s="29"/>
      <c r="H22" s="29"/>
      <c r="I22" s="29"/>
      <c r="J22" s="29"/>
      <c r="K22" s="29"/>
      <c r="L22" s="29"/>
      <c r="M22" s="32"/>
      <c r="N22" s="33"/>
      <c r="O22" s="34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21"/>
      <c r="AD22" s="19"/>
      <c r="AE22" s="19"/>
      <c r="AF22" s="3"/>
      <c r="AG22" s="3"/>
    </row>
    <row r="23" spans="1:34" ht="18.75">
      <c r="A23" s="28"/>
      <c r="B23" s="46" t="s">
        <v>64</v>
      </c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36" t="e">
        <f>#REF!</f>
        <v>#REF!</v>
      </c>
      <c r="O23" s="37" t="s">
        <v>65</v>
      </c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9">
        <f>AF18</f>
        <v>225703.55000000002</v>
      </c>
      <c r="AC23" s="22"/>
      <c r="AD23" s="22"/>
      <c r="AE23" s="19"/>
      <c r="AF23" s="3"/>
      <c r="AG23" s="3"/>
    </row>
    <row r="24" spans="1:34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19"/>
      <c r="AF24" s="3"/>
      <c r="AG24" s="3"/>
    </row>
    <row r="25" spans="1:34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3"/>
    </row>
    <row r="26" spans="1:34" ht="15.75" thickBot="1">
      <c r="A26" s="97" t="s">
        <v>78</v>
      </c>
      <c r="B26" s="1"/>
      <c r="C26" s="1"/>
      <c r="D26" s="1"/>
      <c r="E26" s="1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80"/>
      <c r="AD26" s="81"/>
      <c r="AE26" s="13"/>
      <c r="AF26" s="3"/>
      <c r="AG26" s="3"/>
    </row>
    <row r="27" spans="1:34" ht="15.75" thickBot="1">
      <c r="A27" s="82" t="s">
        <v>52</v>
      </c>
      <c r="B27" s="83"/>
      <c r="C27" s="83"/>
      <c r="D27" s="84"/>
      <c r="E27" s="3"/>
      <c r="F27" s="9"/>
      <c r="G27" s="9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9"/>
      <c r="AB27" s="9"/>
      <c r="AC27" s="80"/>
      <c r="AD27" s="81"/>
      <c r="AE27" s="13"/>
      <c r="AF27" s="3"/>
      <c r="AG27" s="3"/>
    </row>
    <row r="28" spans="1:34">
      <c r="A28" s="85"/>
      <c r="B28" s="86"/>
      <c r="C28" s="86"/>
      <c r="D28" s="87"/>
      <c r="E28" s="14"/>
      <c r="F28" s="9"/>
      <c r="G28" s="9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9"/>
      <c r="AB28" s="9"/>
      <c r="AC28" s="15"/>
      <c r="AD28" s="15"/>
      <c r="AE28" s="15"/>
      <c r="AF28" s="3"/>
      <c r="AG28" s="3"/>
    </row>
    <row r="29" spans="1:34" ht="15.75" thickBot="1">
      <c r="A29" s="88" t="s">
        <v>53</v>
      </c>
      <c r="B29" s="89"/>
      <c r="C29" s="89"/>
      <c r="D29" s="90"/>
      <c r="E29" s="14"/>
      <c r="F29" s="9"/>
      <c r="G29" s="9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9"/>
      <c r="AB29" s="9"/>
      <c r="AC29" s="15"/>
      <c r="AD29" s="15"/>
      <c r="AE29" s="15"/>
      <c r="AF29" s="3"/>
      <c r="AG29" s="3"/>
    </row>
    <row r="30" spans="1:34">
      <c r="A30" s="75" t="s">
        <v>57</v>
      </c>
      <c r="B30" s="76"/>
      <c r="C30" s="76"/>
      <c r="D30" s="77"/>
      <c r="E30" s="14"/>
      <c r="F30" s="9"/>
      <c r="G30" s="9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9"/>
      <c r="AB30" s="9"/>
      <c r="AC30" s="9"/>
      <c r="AD30" s="9"/>
      <c r="AE30" s="9"/>
      <c r="AF30" s="3"/>
      <c r="AG30" s="3"/>
    </row>
    <row r="31" spans="1:34" ht="16.5" thickBot="1">
      <c r="A31" s="78" t="s">
        <v>54</v>
      </c>
      <c r="B31" s="79"/>
      <c r="C31" s="79"/>
      <c r="D31" s="79"/>
      <c r="E31" s="16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9"/>
      <c r="AB31" s="9"/>
      <c r="AC31" s="9"/>
      <c r="AD31" s="9"/>
      <c r="AE31" s="9"/>
      <c r="AF31" s="3"/>
      <c r="AG31" s="3"/>
    </row>
    <row r="32" spans="1:34" ht="15.75">
      <c r="A32" s="12"/>
      <c r="B32" s="12"/>
      <c r="C32" s="12"/>
      <c r="D32" s="12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9"/>
      <c r="AB32" s="9"/>
      <c r="AC32" s="9"/>
      <c r="AD32" s="9"/>
      <c r="AE32" s="9"/>
      <c r="AF32" s="3"/>
      <c r="AG32" s="3"/>
    </row>
    <row r="33" spans="1:33">
      <c r="A33" s="3"/>
      <c r="B33" s="3"/>
      <c r="C33" s="3"/>
      <c r="D33" s="3"/>
      <c r="E33" s="3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3"/>
      <c r="AG33" s="3"/>
    </row>
    <row r="34" spans="1:33">
      <c r="A34" s="3"/>
      <c r="B34" s="3"/>
      <c r="C34" s="3"/>
      <c r="D34" s="3"/>
      <c r="E34" s="3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3"/>
      <c r="AG34" s="3"/>
    </row>
    <row r="35" spans="1:33">
      <c r="A35" s="3"/>
      <c r="B35" s="18"/>
      <c r="C35" s="3"/>
      <c r="D35" s="3"/>
      <c r="E35" s="3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3"/>
      <c r="AG35" s="3"/>
    </row>
  </sheetData>
  <mergeCells count="41">
    <mergeCell ref="AA15:AF15"/>
    <mergeCell ref="AB1:AF2"/>
    <mergeCell ref="B14:C14"/>
    <mergeCell ref="A30:D30"/>
    <mergeCell ref="A31:D31"/>
    <mergeCell ref="AC26:AC27"/>
    <mergeCell ref="AD26:AD27"/>
    <mergeCell ref="A27:D27"/>
    <mergeCell ref="A28:D28"/>
    <mergeCell ref="A29:D29"/>
    <mergeCell ref="A9:AF9"/>
    <mergeCell ref="A3:AF3"/>
    <mergeCell ref="A6:B6"/>
    <mergeCell ref="C6:AF6"/>
    <mergeCell ref="A7:B7"/>
    <mergeCell ref="C7:AF7"/>
    <mergeCell ref="A8:AF8"/>
    <mergeCell ref="AF10:AF11"/>
    <mergeCell ref="A10:A11"/>
    <mergeCell ref="B10:C11"/>
    <mergeCell ref="D10:D11"/>
    <mergeCell ref="E10:E11"/>
    <mergeCell ref="F10:F11"/>
    <mergeCell ref="AA10:AA11"/>
    <mergeCell ref="AB10:AB11"/>
    <mergeCell ref="AC10:AC11"/>
    <mergeCell ref="AD10:AD11"/>
    <mergeCell ref="AE10:AE11"/>
    <mergeCell ref="G10:G11"/>
    <mergeCell ref="H10:H11"/>
    <mergeCell ref="I10:I11"/>
    <mergeCell ref="B12:C12"/>
    <mergeCell ref="B16:C16"/>
    <mergeCell ref="A15:F15"/>
    <mergeCell ref="B23:M23"/>
    <mergeCell ref="A19:O19"/>
    <mergeCell ref="A20:O20"/>
    <mergeCell ref="A21:O21"/>
    <mergeCell ref="A18:AD18"/>
    <mergeCell ref="B17:C17"/>
    <mergeCell ref="B13:C13"/>
  </mergeCells>
  <pageMargins left="0.39370078740157483" right="0.39370078740157483" top="0.39370078740157483" bottom="0.39370078740157483" header="0" footer="0"/>
  <pageSetup paperSize="9" scale="5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2026-09-16T08:08:22Z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