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 tabRatio="500"/>
  </bookViews>
  <sheets>
    <sheet name="Лист1" sheetId="1" r:id="rId1"/>
  </sheets>
  <definedNames>
    <definedName name="_xlnm.Print_Area" localSheetId="0">Лист1!$A$1:$AD$34</definedName>
  </definedNames>
  <calcPr calcId="191029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<sst xmlns="http://schemas.openxmlformats.org/spreadsheetml/2006/main" count="105" uniqueCount="76">
  <si>
    <t>"УТВЕРЖДАЮ"</t>
  </si>
  <si>
    <t>Начальник ФКУ УИИ УФСИН России по Р. Коми</t>
  </si>
  <si>
    <t xml:space="preserve">            подполковник внутренней службы        </t>
  </si>
  <si>
    <t xml:space="preserve">             А.С. Парвадов</t>
  </si>
  <si>
    <t>"_____"___________________2026 год</t>
  </si>
  <si>
    <t xml:space="preserve">Обоснование начальной (максимальной) цены контракта, заключаемого с единственным поставщиком (подрядчиком, исполнителем)           </t>
  </si>
  <si>
    <t>Характеристики объекта закупки</t>
  </si>
  <si>
    <t>Расходные материалы и комплектующие к оборудованию Системы электронного мониторинга подконтрольных лиц ФСИН России  по адресу: г. Сыктывкар, ул. Советская,47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</si>
  <si>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</si>
  <si>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</si>
  <si>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</si>
  <si>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</si>
  <si>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</si>
  <si>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</si>
  <si>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</si>
  <si>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Поставщики 1</t>
  </si>
  <si>
    <t>Поставщики 2</t>
  </si>
  <si>
    <t>Поставщики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</si>
  <si>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</si>
  <si>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</si>
  <si>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</si>
  <si>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</si>
  <si>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</si>
  <si>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</si>
  <si>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</si>
  <si>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</si>
  <si>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</si>
  <si>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</si>
  <si>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</si>
  <si>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</si>
  <si>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</si>
  <si>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</si>
  <si>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</si>
  <si>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</si>
  <si>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</si>
  <si>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Средняя цена (руб.)</t>
  </si>
  <si>
    <t>Среднее квадратичное отклонение</t>
  </si>
  <si>
    <t>ОКПД2</t>
  </si>
  <si>
    <t>Коэффициент вариации (%)</t>
  </si>
  <si>
    <t>НМЦК</t>
  </si>
  <si>
    <t>Цена (руб.) за единицу</t>
  </si>
  <si>
    <t>Цена (руб.)</t>
  </si>
  <si>
    <t>Ремень 204 мм для мод. ЭБ</t>
  </si>
  <si>
    <t>шт.</t>
  </si>
  <si>
    <t>46,67</t>
  </si>
  <si>
    <t>26.20.40.190</t>
  </si>
  <si>
    <t>3,98</t>
  </si>
  <si>
    <t>Ремень 224 мм для мод. ЭБ</t>
  </si>
  <si>
    <t>47,28</t>
  </si>
  <si>
    <t>3,99</t>
  </si>
  <si>
    <t>Ремень 244 мм для мод. ЭБ</t>
  </si>
  <si>
    <t>47,21</t>
  </si>
  <si>
    <t>3,95</t>
  </si>
  <si>
    <t>Гайка специальная для мод. ЭБ</t>
  </si>
  <si>
    <t>4,63</t>
  </si>
  <si>
    <t>26.30.11.190</t>
  </si>
  <si>
    <t>4,77</t>
  </si>
  <si>
    <t>Крышка - пломба для мод. ЭБ</t>
  </si>
  <si>
    <t>1,99</t>
  </si>
  <si>
    <t>4,22</t>
  </si>
  <si>
    <t>Аккумуляторная батарея для СКУ (Li-Pol, 7.4 V,5300mAh)</t>
  </si>
  <si>
    <t>372,76</t>
  </si>
  <si>
    <t>5,05</t>
  </si>
  <si>
    <t>Аккумуляторная батарея для МКУ (POLYMER855085-4000mAh 3.7V )</t>
  </si>
  <si>
    <t>177,99</t>
  </si>
  <si>
    <t>7,22</t>
  </si>
  <si>
    <t>Итого:</t>
  </si>
  <si>
    <t>Коэффициент вариации по всем позициям  не превышает 33 % и означает однородность совокупности значений выявленных цен и отсутствие целесообразности проводить дополнительные исследования в целях увеличения количества ценовой информации, используемой в расчетах.</t>
  </si>
  <si>
    <r>
      <rPr>
        <sz val="11"/>
        <color rgb="FF000000"/>
        <rFont val="Times New Roman"/>
        <charset val="204"/>
      </rPr>
      <t xml:space="preserve">Поставщик 1 - коммерческое предложение от 15.05.2026 г. № 80                                                                                                                                                                                        Поставщик 2 - коммерческое предложение от 19.05.2026 г. № 13                                                                                                                                                                        Поставщик 3 -  коммерческое предложение от 21.05.2026 г. № ЛФ22                                                                                                                  </t>
    </r>
    <r>
      <rPr>
        <b/>
        <sz val="11"/>
        <color rgb="FF000000"/>
        <rFont val="Times New Roman"/>
        <charset val="204"/>
      </rPr>
      <t xml:space="preserve"> </t>
    </r>
    <r>
      <rPr>
        <sz val="11"/>
        <color rgb="FF000000"/>
        <rFont val="Times New Roman"/>
        <charset val="204"/>
      </rPr>
      <t xml:space="preserve">                                                                                                                                  </t>
    </r>
    <r>
      <rPr>
        <b/>
        <sz val="11"/>
        <color rgb="FF000000"/>
        <rFont val="Times New Roman"/>
        <charset val="204"/>
      </rPr>
      <t xml:space="preserve">       </t>
    </r>
    <r>
      <rPr>
        <sz val="11"/>
        <color rgb="FF000000"/>
        <rFont val="Times New Roman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</si>
  <si>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В результате рассмотрения ценовых предложений  начальная (максимальная) цена контракта для размещения закупочной сессии на ЕАТ "Березка" устанавливается Заказчиком в соответствии с наилучшим предложением (Поставщик 1)  и составляет 289 000, 00 рублей. Целесообразно разместить закупку на ЕАТ  с указанной НМЦ и с продолжительность   закупочной сессии 24 часа,  по итогам закупочной сессии заключить контракт.</t>
  </si>
  <si>
    <t xml:space="preserve">           .</t>
  </si>
  <si>
    <t>Юрисконсульт ЮС ФКУ УИИ УФСИН России по Республике Коми</t>
  </si>
  <si>
    <t>(должность)</t>
  </si>
  <si>
    <t>/Гирнык О.Н./</t>
  </si>
  <si>
    <t>Дата подготовки обоснования НМЦК:01.06.2026</t>
  </si>
  <si>
    <t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</si>
</sst>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3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.8"/>
      <color rgb="FF000000"/>
      <name val="Times New Roman"/>
      <charset val="204"/>
    </font>
    <font>
      <sz val="9"/>
      <color rgb="FF000000"/>
      <name val="Calibri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horizontal="center"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wrapText="1"/>
    </xf>
    <xf numFmtId="2" fontId="1" fillId="0" borderId="1" xfId="0" applyNumberFormat="1" applyFont="1" applyBorder="1"/>
    <xf numFmtId="2" fontId="1" fillId="0" borderId="0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2" xfId="0" applyFont="1" applyBorder="1"/>
    <xf numFmtId="2" fontId="4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vertical="center" wrapText="1"/>
    </xf>
    <xf numFmtId="180" fontId="4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0" xfId="0" applyFont="1"/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" fillId="0" borderId="0" xfId="0" applyFont="1" applyAlignme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34"/>
  <sheetViews>
    <sheetView tabSelected="1" view="pageBreakPreview" zoomScaleNormal="100" topLeftCell="B4" workbookViewId="0">
      <selection activeCell="AC23" sqref="AC23"/>
    </sheetView>
  </sheetViews>
  <sheetFormatPr defaultColWidth="9" defaultRowHeight="15"/>
  <cols>
    <col min="1" max="1" width="7.85714285714286" customWidth="1"/>
    <col min="2" max="2" width="20.8571428571429" customWidth="1"/>
    <col min="3" max="3" width="17.8571428571429" customWidth="1"/>
    <col min="4" max="4" width="17" customWidth="1"/>
    <col min="5" max="5" width="8.85714285714286" customWidth="1"/>
    <col min="6" max="8" width="22" style="1" customWidth="1"/>
    <col min="9" max="25" width="22" style="1" hidden="1" customWidth="1"/>
    <col min="26" max="26" width="11.2857142857143" style="2" customWidth="1"/>
    <col min="27" max="27" width="13.4285714285714" style="1" customWidth="1"/>
    <col min="28" max="28" width="31.2857142857143" style="1" customWidth="1"/>
    <col min="29" max="29" width="26.4285714285714" style="1" customWidth="1"/>
    <col min="30" max="30" width="27.7142857142857" customWidth="1"/>
    <col min="31" max="31" width="18.4285714285714" customWidth="1"/>
    <col min="32" max="1025" width="9.14285714285714" customWidth="1"/>
  </cols>
  <sheetData>
    <row r="1" customHeight="1" spans="1:30">
      <c r="A1" s="3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 t="s">
        <v>0</v>
      </c>
      <c r="AC1" s="5"/>
    </row>
    <row r="2" customHeight="1" spans="1:30">
      <c r="A2" s="3"/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6"/>
      <c r="AB2" s="8" t="s">
        <v>1</v>
      </c>
      <c r="AC2" s="8"/>
    </row>
    <row r="3" customHeight="1" spans="1:30">
      <c r="A3" s="3"/>
      <c r="B3" s="3"/>
      <c r="C3" s="3"/>
      <c r="D3" s="3"/>
      <c r="E3" s="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  <c r="AA3" s="6"/>
      <c r="AB3" s="9" t="s">
        <v>2</v>
      </c>
      <c r="AC3" s="9"/>
    </row>
    <row r="4" customHeight="1" spans="1:30">
      <c r="A4" s="3"/>
      <c r="B4" s="3"/>
      <c r="C4" s="3"/>
      <c r="D4" s="3"/>
      <c r="E4" s="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9"/>
      <c r="AC4" s="9"/>
    </row>
    <row r="5" customHeight="1" spans="1:30">
      <c r="A5" s="3"/>
      <c r="B5" s="3"/>
      <c r="C5" s="3"/>
      <c r="D5" s="3"/>
      <c r="E5" s="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A5" s="6"/>
      <c r="AB5" s="9"/>
      <c r="AC5" s="9"/>
    </row>
    <row r="6" customHeight="1" spans="1:30">
      <c r="A6" s="3"/>
      <c r="B6" s="3"/>
      <c r="C6" s="3"/>
      <c r="D6" s="3"/>
      <c r="E6" s="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6"/>
      <c r="AB6" s="6"/>
      <c r="AC6" s="6" t="s">
        <v>3</v>
      </c>
    </row>
    <row r="7" customHeight="1" spans="1:30">
      <c r="A7" s="3"/>
      <c r="B7" s="3"/>
      <c r="C7" s="3"/>
      <c r="D7" s="3"/>
      <c r="E7" s="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  <c r="AC7" s="6"/>
    </row>
    <row r="8" customHeight="1" spans="1:30">
      <c r="A8" s="3"/>
      <c r="B8" s="3"/>
      <c r="C8" s="3"/>
      <c r="D8" s="3"/>
      <c r="E8" s="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  <c r="AA8" s="6"/>
      <c r="AB8" s="8" t="s">
        <v>4</v>
      </c>
      <c r="AC8" s="8"/>
    </row>
    <row r="9" ht="41.1" customHeight="1" spans="1:30">
      <c r="A9" s="10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Height="1" spans="1:30">
      <c r="A10" s="3"/>
      <c r="B10" s="3"/>
      <c r="C10" s="3"/>
      <c r="D10" s="3"/>
      <c r="E10" s="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6"/>
      <c r="AB10" s="6"/>
      <c r="AC10" s="6"/>
    </row>
    <row r="11" spans="1:30">
      <c r="A11" s="3"/>
      <c r="B11" s="3"/>
      <c r="C11" s="3"/>
      <c r="D11" s="3"/>
      <c r="E11" s="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A11" s="11"/>
      <c r="AB11" s="12"/>
      <c r="AC11" s="12"/>
    </row>
    <row r="12" ht="27" customHeight="1" spans="1:30">
      <c r="A12" s="13" t="s">
        <v>6</v>
      </c>
      <c r="B12" s="13"/>
      <c r="C12" s="14" t="s">
        <v>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5"/>
    </row>
    <row r="13" ht="45" customHeight="1" spans="1:30">
      <c r="A13" s="13" t="s">
        <v>8</v>
      </c>
      <c r="B13" s="13"/>
      <c r="C13" s="14" t="s">
        <v>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3"/>
    </row>
    <row r="14" ht="42.75" customHeight="1" spans="1:30">
      <c r="A14" s="13" t="s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6"/>
    </row>
    <row r="15" ht="33" customHeight="1" spans="1:30">
      <c r="A15" s="13" t="s">
        <v>11</v>
      </c>
      <c r="B15" s="13" t="s">
        <v>12</v>
      </c>
      <c r="C15" s="13"/>
      <c r="D15" s="13" t="s">
        <v>13</v>
      </c>
      <c r="E15" s="17" t="s">
        <v>14</v>
      </c>
      <c r="F15" s="18" t="s">
        <v>15</v>
      </c>
      <c r="G15" s="18" t="s">
        <v>16</v>
      </c>
      <c r="H15" s="18" t="s">
        <v>17</v>
      </c>
      <c r="I15" s="18" t="s">
        <v>18</v>
      </c>
      <c r="J15" s="18" t="s">
        <v>19</v>
      </c>
      <c r="K15" s="18" t="s">
        <v>20</v>
      </c>
      <c r="L15" s="18" t="s">
        <v>21</v>
      </c>
      <c r="M15" s="18" t="s">
        <v>22</v>
      </c>
      <c r="N15" s="18" t="s">
        <v>23</v>
      </c>
      <c r="O15" s="18" t="s">
        <v>24</v>
      </c>
      <c r="P15" s="18" t="s">
        <v>25</v>
      </c>
      <c r="Q15" s="18" t="s">
        <v>26</v>
      </c>
      <c r="R15" s="18" t="s">
        <v>27</v>
      </c>
      <c r="S15" s="18" t="s">
        <v>28</v>
      </c>
      <c r="T15" s="18" t="s">
        <v>29</v>
      </c>
      <c r="U15" s="18" t="s">
        <v>30</v>
      </c>
      <c r="V15" s="18" t="s">
        <v>31</v>
      </c>
      <c r="W15" s="18" t="s">
        <v>32</v>
      </c>
      <c r="X15" s="18" t="s">
        <v>33</v>
      </c>
      <c r="Y15" s="18" t="s">
        <v>34</v>
      </c>
      <c r="Z15" s="17" t="s">
        <v>35</v>
      </c>
      <c r="AA15" s="19" t="s">
        <v>36</v>
      </c>
      <c r="AB15" s="17" t="s">
        <v>37</v>
      </c>
      <c r="AC15" s="19" t="s">
        <v>38</v>
      </c>
      <c r="AD15" s="20" t="s">
        <v>39</v>
      </c>
    </row>
    <row r="16" ht="33" customHeight="1" spans="1:30">
      <c r="A16" s="13"/>
      <c r="B16" s="13"/>
      <c r="C16" s="13"/>
      <c r="D16" s="13"/>
      <c r="E16" s="17"/>
      <c r="F16" s="18" t="s">
        <v>40</v>
      </c>
      <c r="G16" s="18" t="s">
        <v>40</v>
      </c>
      <c r="H16" s="18" t="s">
        <v>40</v>
      </c>
      <c r="I16" s="18" t="s">
        <v>41</v>
      </c>
      <c r="J16" s="18" t="s">
        <v>41</v>
      </c>
      <c r="K16" s="18" t="s">
        <v>41</v>
      </c>
      <c r="L16" s="18" t="s">
        <v>41</v>
      </c>
      <c r="M16" s="18" t="s">
        <v>41</v>
      </c>
      <c r="N16" s="18" t="s">
        <v>41</v>
      </c>
      <c r="O16" s="18" t="s">
        <v>41</v>
      </c>
      <c r="P16" s="18" t="s">
        <v>41</v>
      </c>
      <c r="Q16" s="18" t="s">
        <v>41</v>
      </c>
      <c r="R16" s="18" t="s">
        <v>41</v>
      </c>
      <c r="S16" s="18" t="s">
        <v>41</v>
      </c>
      <c r="T16" s="18" t="s">
        <v>41</v>
      </c>
      <c r="U16" s="18" t="s">
        <v>41</v>
      </c>
      <c r="V16" s="18" t="s">
        <v>41</v>
      </c>
      <c r="W16" s="18" t="s">
        <v>41</v>
      </c>
      <c r="X16" s="18" t="s">
        <v>41</v>
      </c>
      <c r="Y16" s="18" t="s">
        <v>41</v>
      </c>
      <c r="Z16" s="17"/>
      <c r="AA16" s="19"/>
      <c r="AB16" s="17"/>
      <c r="AC16" s="19"/>
      <c r="AD16" s="20"/>
    </row>
    <row r="17" ht="33" customHeight="1" spans="1:32">
      <c r="A17" s="13">
        <v>1</v>
      </c>
      <c r="B17" s="21" t="s">
        <v>42</v>
      </c>
      <c r="C17" s="22"/>
      <c r="D17" s="13" t="s">
        <v>43</v>
      </c>
      <c r="E17" s="17">
        <v>50</v>
      </c>
      <c r="F17" s="18">
        <v>1120</v>
      </c>
      <c r="G17" s="18">
        <v>1198</v>
      </c>
      <c r="H17" s="18">
        <v>1203.4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7">
        <f t="shared" ref="Z17:Z23" si="0">(F17+G17+H17)/3</f>
        <v>1173.8</v>
      </c>
      <c r="AA17" s="19" t="s">
        <v>44</v>
      </c>
      <c r="AB17" s="23" t="s">
        <v>45</v>
      </c>
      <c r="AC17" s="19" t="s">
        <v>46</v>
      </c>
      <c r="AD17" s="20">
        <f t="shared" ref="AD17:AD23" si="1">Z17*E17</f>
        <v>58690</v>
      </c>
    </row>
    <row r="18" ht="33" customHeight="1" spans="1:32">
      <c r="A18" s="13">
        <v>2</v>
      </c>
      <c r="B18" s="21" t="s">
        <v>47</v>
      </c>
      <c r="C18" s="22"/>
      <c r="D18" s="13" t="s">
        <v>43</v>
      </c>
      <c r="E18" s="17">
        <v>50</v>
      </c>
      <c r="F18" s="18">
        <v>1131</v>
      </c>
      <c r="G18" s="18">
        <v>1210</v>
      </c>
      <c r="H18" s="18">
        <v>1215.5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7">
        <f t="shared" si="0"/>
        <v>1185.5</v>
      </c>
      <c r="AA18" s="19" t="s">
        <v>48</v>
      </c>
      <c r="AB18" s="23" t="s">
        <v>45</v>
      </c>
      <c r="AC18" s="19" t="s">
        <v>49</v>
      </c>
      <c r="AD18" s="20">
        <f t="shared" si="1"/>
        <v>59275</v>
      </c>
    </row>
    <row r="19" ht="33" customHeight="1" spans="1:32">
      <c r="A19" s="13">
        <v>3</v>
      </c>
      <c r="B19" s="21" t="s">
        <v>50</v>
      </c>
      <c r="C19" s="22"/>
      <c r="D19" s="13" t="s">
        <v>43</v>
      </c>
      <c r="E19" s="17">
        <v>70</v>
      </c>
      <c r="F19" s="18">
        <v>1142</v>
      </c>
      <c r="G19" s="18">
        <v>1221</v>
      </c>
      <c r="H19" s="18">
        <v>1226.3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7">
        <f t="shared" si="0"/>
        <v>1196.43333333333</v>
      </c>
      <c r="AA19" s="19" t="s">
        <v>51</v>
      </c>
      <c r="AB19" s="23" t="s">
        <v>45</v>
      </c>
      <c r="AC19" s="19" t="s">
        <v>52</v>
      </c>
      <c r="AD19" s="20">
        <f t="shared" si="1"/>
        <v>83750.3333333333</v>
      </c>
    </row>
    <row r="20" ht="33" customHeight="1" spans="1:32">
      <c r="A20" s="13">
        <v>4</v>
      </c>
      <c r="B20" s="21" t="s">
        <v>53</v>
      </c>
      <c r="C20" s="22"/>
      <c r="D20" s="13" t="s">
        <v>43</v>
      </c>
      <c r="E20" s="17">
        <v>68</v>
      </c>
      <c r="F20" s="18">
        <v>92</v>
      </c>
      <c r="G20" s="18">
        <v>98</v>
      </c>
      <c r="H20" s="18">
        <v>101.1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7">
        <f t="shared" si="0"/>
        <v>97.0333333333333</v>
      </c>
      <c r="AA20" s="19" t="s">
        <v>54</v>
      </c>
      <c r="AB20" s="23" t="s">
        <v>55</v>
      </c>
      <c r="AC20" s="19" t="s">
        <v>56</v>
      </c>
      <c r="AD20" s="20">
        <f t="shared" si="1"/>
        <v>6598.26666666667</v>
      </c>
    </row>
    <row r="21" ht="33" customHeight="1" spans="1:32">
      <c r="A21" s="13">
        <v>5</v>
      </c>
      <c r="B21" s="21" t="s">
        <v>57</v>
      </c>
      <c r="C21" s="22"/>
      <c r="D21" s="13" t="s">
        <v>43</v>
      </c>
      <c r="E21" s="17">
        <v>980</v>
      </c>
      <c r="F21" s="18">
        <v>44.8</v>
      </c>
      <c r="G21" s="18">
        <v>47.9</v>
      </c>
      <c r="H21" s="18">
        <v>48.5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7">
        <f t="shared" si="0"/>
        <v>47.0666666666667</v>
      </c>
      <c r="AA21" s="19" t="s">
        <v>58</v>
      </c>
      <c r="AB21" s="23" t="s">
        <v>55</v>
      </c>
      <c r="AC21" s="19" t="s">
        <v>59</v>
      </c>
      <c r="AD21" s="20">
        <f t="shared" si="1"/>
        <v>46125.3333333333</v>
      </c>
    </row>
    <row r="22" ht="33" customHeight="1" spans="1:32">
      <c r="A22" s="13">
        <v>6</v>
      </c>
      <c r="B22" s="21" t="s">
        <v>60</v>
      </c>
      <c r="C22" s="22"/>
      <c r="D22" s="13" t="s">
        <v>43</v>
      </c>
      <c r="E22" s="17">
        <v>5</v>
      </c>
      <c r="F22" s="18">
        <v>6975</v>
      </c>
      <c r="G22" s="18">
        <v>7463</v>
      </c>
      <c r="H22" s="18">
        <v>7707.1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7">
        <f t="shared" si="0"/>
        <v>7381.7</v>
      </c>
      <c r="AA22" s="19" t="s">
        <v>61</v>
      </c>
      <c r="AB22" s="23" t="s">
        <v>55</v>
      </c>
      <c r="AC22" s="19" t="s">
        <v>62</v>
      </c>
      <c r="AD22" s="20">
        <f t="shared" si="1"/>
        <v>36908.5</v>
      </c>
    </row>
    <row r="23" ht="33" customHeight="1" spans="1:32">
      <c r="A23" s="13">
        <v>7</v>
      </c>
      <c r="B23" s="21" t="s">
        <v>63</v>
      </c>
      <c r="C23" s="22"/>
      <c r="D23" s="13" t="s">
        <v>43</v>
      </c>
      <c r="E23" s="17">
        <v>5</v>
      </c>
      <c r="F23" s="18">
        <v>2295</v>
      </c>
      <c r="G23" s="18">
        <v>2455</v>
      </c>
      <c r="H23" s="18">
        <v>2650.4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7">
        <f t="shared" si="0"/>
        <v>2466.8</v>
      </c>
      <c r="AA23" s="19" t="s">
        <v>64</v>
      </c>
      <c r="AB23" s="23" t="s">
        <v>55</v>
      </c>
      <c r="AC23" s="19" t="s">
        <v>65</v>
      </c>
      <c r="AD23" s="20">
        <f t="shared" si="1"/>
        <v>12334</v>
      </c>
    </row>
    <row r="24" ht="39" customHeight="1" spans="1:32">
      <c r="A24" s="21"/>
      <c r="B24" s="24"/>
      <c r="C24" s="24"/>
      <c r="D24" s="24"/>
      <c r="E24" s="22"/>
      <c r="F24" s="18">
        <f>(F17*E17)+(F18*E18)+(F19*E19)+(F20*E20)+(F21*E21)+(F22*E22)+(F23*E23)</f>
        <v>289000</v>
      </c>
      <c r="G24" s="18">
        <f>(G17*E17)+(G18*E18)+(G19*E19)+(G20*E20)+(G21*E21)+(G22*E22)+(G23*E23)</f>
        <v>309066</v>
      </c>
      <c r="H24" s="18">
        <f>(H17*E17)+(H18*E18)+(H19*E19)+(H20*E20)+(H21*E21)+(H22*E22)+(H23*E23)</f>
        <v>312978.3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25"/>
      <c r="AA24" s="25"/>
      <c r="AB24" s="25"/>
      <c r="AC24" s="26" t="s">
        <v>66</v>
      </c>
      <c r="AD24" s="27">
        <f>SUM(AD17:AD23)</f>
        <v>303681.433333333</v>
      </c>
      <c r="AE24" s="1"/>
      <c r="AF24" s="1"/>
    </row>
    <row r="25" ht="33.75" customHeight="1" spans="1:32">
      <c r="A25" s="28" t="s">
        <v>67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customHeight="1" spans="1:3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customHeight="1" spans="1:3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ht="37.5" customHeight="1" spans="1:32">
      <c r="A28" s="31" t="s">
        <v>68</v>
      </c>
      <c r="B28" s="31"/>
      <c r="C28" s="31"/>
      <c r="D28" s="31"/>
      <c r="E28" s="31"/>
      <c r="F28" s="31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3" t="s">
        <v>69</v>
      </c>
      <c r="AA28" s="33"/>
      <c r="AB28" s="33"/>
      <c r="AC28" s="33"/>
      <c r="AD28" s="33"/>
      <c r="AE28" s="32"/>
      <c r="AF28" s="32"/>
    </row>
    <row r="29" ht="15.95" customHeight="1" spans="1:32">
      <c r="A29" s="31"/>
      <c r="B29" s="31"/>
      <c r="C29" s="31"/>
      <c r="D29" s="31"/>
      <c r="E29" s="31"/>
      <c r="F29" s="31"/>
      <c r="G29" s="31"/>
      <c r="H29" s="34" t="s">
        <v>70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3"/>
      <c r="AA29" s="33"/>
      <c r="AB29" s="33"/>
      <c r="AC29" s="33"/>
      <c r="AD29" s="33"/>
      <c r="AE29" s="34"/>
      <c r="AF29" s="34"/>
    </row>
    <row r="30" ht="21.95" customHeight="1" spans="1:32">
      <c r="A30" s="35" t="s">
        <v>71</v>
      </c>
      <c r="B30" s="36"/>
      <c r="C30" s="36"/>
      <c r="D30" s="37"/>
      <c r="E30" s="38"/>
      <c r="F30"/>
      <c r="G30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3"/>
      <c r="AA30" s="33"/>
      <c r="AB30" s="33"/>
      <c r="AC30" s="33"/>
      <c r="AD30" s="33"/>
      <c r="AE30" s="34"/>
      <c r="AF30" s="34"/>
    </row>
    <row r="31" ht="14.1" customHeight="1" spans="1:32">
      <c r="A31" s="39" t="s">
        <v>72</v>
      </c>
      <c r="B31" s="40"/>
      <c r="C31" s="40"/>
      <c r="D31" s="41"/>
      <c r="E31" s="38"/>
      <c r="F31"/>
      <c r="G3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33"/>
      <c r="AA31" s="33"/>
      <c r="AB31" s="33"/>
      <c r="AC31" s="33"/>
      <c r="AD31" s="33"/>
      <c r="AE31" s="42"/>
      <c r="AF31" s="42"/>
    </row>
    <row r="32" ht="24" customHeight="1" spans="1:32">
      <c r="A32" s="43" t="s">
        <v>73</v>
      </c>
      <c r="B32" s="44"/>
      <c r="C32" s="44"/>
      <c r="D32" s="45"/>
      <c r="E32" s="38"/>
      <c r="F32" s="46" t="s">
        <v>74</v>
      </c>
      <c r="G32" s="46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33"/>
      <c r="AA32" s="33"/>
      <c r="AB32" s="33"/>
      <c r="AC32" s="33"/>
      <c r="AD32" s="33"/>
      <c r="AE32" s="42"/>
      <c r="AF32" s="42"/>
    </row>
    <row r="33" ht="12" customHeight="1" spans="1:29">
      <c r="A33" s="47" t="s">
        <v>75</v>
      </c>
      <c r="B33" s="47"/>
      <c r="C33" s="47"/>
      <c r="D33" s="47"/>
      <c r="E33" s="48"/>
      <c r="F33" s="49"/>
      <c r="G33" s="49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customHeight="1"/>
  </sheetData>
  <mergeCells count="38">
    <mergeCell ref="AB1:AC1"/>
    <mergeCell ref="AB2:AC2"/>
    <mergeCell ref="AB3:AC3"/>
    <mergeCell ref="AB8:AC8"/>
    <mergeCell ref="A9:AC9"/>
    <mergeCell ref="A12:B12"/>
    <mergeCell ref="C12:AC12"/>
    <mergeCell ref="A13:B13"/>
    <mergeCell ref="C13:AC13"/>
    <mergeCell ref="A14:AC14"/>
    <mergeCell ref="B17:C17"/>
    <mergeCell ref="B18:C18"/>
    <mergeCell ref="B19:C19"/>
    <mergeCell ref="B20:C20"/>
    <mergeCell ref="B21:C21"/>
    <mergeCell ref="B22:C22"/>
    <mergeCell ref="B23:C23"/>
    <mergeCell ref="A24:E24"/>
    <mergeCell ref="A25:AD25"/>
    <mergeCell ref="A26:AC26"/>
    <mergeCell ref="A27:AC27"/>
    <mergeCell ref="A30:D30"/>
    <mergeCell ref="A31:D31"/>
    <mergeCell ref="A32:D32"/>
    <mergeCell ref="F32:G32"/>
    <mergeCell ref="A33:D33"/>
    <mergeCell ref="H33:AC33"/>
    <mergeCell ref="A15:A16"/>
    <mergeCell ref="D15:D16"/>
    <mergeCell ref="E15:E16"/>
    <mergeCell ref="Z15:Z16"/>
    <mergeCell ref="AA15:AA16"/>
    <mergeCell ref="AB15:AB16"/>
    <mergeCell ref="AC15:AC16"/>
    <mergeCell ref="AD15:AD16"/>
    <mergeCell ref="A28:G29"/>
    <mergeCell ref="Z28:AD32"/>
    <mergeCell ref="B15:C16"/>
  </mergeCells>
  <pageMargins left="0.240277777777778" right="0.240277777777778" top="0.05" bottom="0.209722222222222" header="0.511805555555555" footer="0.51180555555555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girnyk.o.n</cp:lastModifiedBy>
  <cp:revision>7</cp:revision>
  <dcterms:created xsi:type="dcterms:W3CDTF">2014-01-17T11:35:00Z</dcterms:created>
  <cp:lastPrinted>2026-06-02T07:06:00Z</cp:lastPrinted>
  <dcterms:modified xsi:type="dcterms:W3CDTF">2026-06-02T11:35:57Z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1049-12.1.0.26880</vt:lpwstr>
  </property>
  <property fmtid="{D5CDD505-2E9C-101B-9397-08002B2CF9AE}" pid="3" name="Generator">
    <vt:lpwstr>NPOI</vt:lpwstr>
  </property>
  <property fmtid="{D5CDD505-2E9C-101B-9397-08002B2CF9AE}" pid="4" name="Generator Version">
    <vt:lpwstr>2.3.0</vt:lpwstr>
  </property>
  <property fmtid="{D5CDD505-2E9C-101B-9397-08002B2CF9AE}" pid="5" name="ICV">
    <vt:lpwstr>9B017328675147C4B05AAD02A15E898D_12</vt:lpwstr>
  </property>
  <property fmtid="{D5CDD505-2E9C-101B-9397-08002B2CF9AE}" pid="6" name="CalculationRule">
    <vt:i4>0</vt:i4>
  </property>
</Properties>
</file>