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33335BC-E8F2-44C8-B061-924E5DB2E24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 calcOnSave="0" concurrentCalc="0"/>
</workbook>
</file>

<file path=xl/calcChain.xml><?xml version="1.0" encoding="utf-8"?>
<calcChain xmlns="http://schemas.openxmlformats.org/spreadsheetml/2006/main">
  <c r="L8" i="1" l="1"/>
  <c r="N8" i="1"/>
  <c r="M8" i="1"/>
  <c r="J8" i="1"/>
  <c r="K8" i="1"/>
  <c r="M9" i="1"/>
</calcChain>
</file>

<file path=xl/sharedStrings.xml><?xml version="1.0" encoding="utf-8"?>
<sst xmlns="http://schemas.openxmlformats.org/spreadsheetml/2006/main" count="27" uniqueCount="27">
  <si>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</si>
  <si>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</si>
  <si>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</si>
  <si>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</si>
  <si>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</si>
  <si>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</si>
  <si>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</si>
  <si>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</si>
  <si>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</si>
  <si>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</si>
  <si>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</si>
  <si>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</si>
  <si>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</si>
  <si>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</si>
  <si>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</si>
  <si>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</si>
  <si>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</si>
  <si>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</si>
  <si>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</si>
  <si>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</si>
  <si>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</si>
  <si>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 xml:space="preserve">Источник вторичного питания резервированный
БИРП-12/2,0 с АКБ12В/7 Aч
</t>
  </si>
  <si>
    <t>НМЦК расчитана по наименьшей цене, в связи с лимитом финансирования</t>
  </si>
  <si>
    <t xml:space="preserve">Ценовое предложение 1 вх № 725-з от 24.08.26
</t>
  </si>
  <si>
    <t xml:space="preserve">Ценовое предложение 2 вх № 726-з от 24.08.26
</t>
  </si>
  <si>
    <t xml:space="preserve">Ценовое предложение 3 вх № 727-з от 24.08.26
</t>
  </si>
  <si>
    <t>Обоснование начальной (максимальной) цены Контракта на поставку источника вторичного питания резервированный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</si>
</sst>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x14ac:dyDescent="0.25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14.45" customHeight="1" x14ac:dyDescent="0.25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9"/>
      <c r="L3" s="19"/>
      <c r="M3" s="19"/>
      <c r="N3" s="19"/>
    </row>
    <row r="4" spans="1:15" ht="72.75" customHeight="1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1" t="s">
        <v>13</v>
      </c>
      <c r="L4" s="21"/>
      <c r="M4" s="21"/>
      <c r="N4" s="21"/>
    </row>
    <row r="5" spans="1:15" ht="15.6" customHeight="1" x14ac:dyDescent="0.25">
      <c r="A5" s="27" t="s">
        <v>17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62.45" customHeight="1" x14ac:dyDescent="0.25">
      <c r="A6" s="28" t="s">
        <v>1</v>
      </c>
      <c r="B6" s="29" t="s">
        <v>16</v>
      </c>
      <c r="C6" s="30" t="s">
        <v>2</v>
      </c>
      <c r="D6" s="29" t="s">
        <v>3</v>
      </c>
      <c r="E6" s="31" t="s">
        <v>4</v>
      </c>
      <c r="F6" s="31"/>
      <c r="G6" s="31"/>
      <c r="H6" s="31"/>
      <c r="I6" s="31"/>
      <c r="J6" s="32" t="s">
        <v>5</v>
      </c>
      <c r="K6" s="32"/>
      <c r="L6" s="32"/>
      <c r="M6" s="31" t="s">
        <v>6</v>
      </c>
      <c r="N6" s="31"/>
    </row>
    <row r="7" spans="1:15" ht="154.5" customHeight="1" thickBot="1" x14ac:dyDescent="0.3">
      <c r="A7" s="28"/>
      <c r="B7" s="29"/>
      <c r="C7" s="30"/>
      <c r="D7" s="29"/>
      <c r="E7" s="5" t="s">
        <v>23</v>
      </c>
      <c r="F7" s="5" t="s">
        <v>24</v>
      </c>
      <c r="G7" s="5" t="s">
        <v>25</v>
      </c>
      <c r="H7" s="6" t="s">
        <v>18</v>
      </c>
      <c r="I7" s="6" t="s">
        <v>7</v>
      </c>
      <c r="J7" s="7" t="s">
        <v>8</v>
      </c>
      <c r="K7" s="6" t="s">
        <v>9</v>
      </c>
      <c r="L7" s="6" t="s">
        <v>19</v>
      </c>
      <c r="M7" s="8" t="s">
        <v>10</v>
      </c>
      <c r="N7" s="7" t="s">
        <v>14</v>
      </c>
    </row>
    <row r="8" spans="1:15" ht="36" customHeight="1" thickBot="1" x14ac:dyDescent="0.3">
      <c r="A8" s="11">
        <v>1</v>
      </c>
      <c r="B8" s="14" t="s">
        <v>21</v>
      </c>
      <c r="C8" s="15" t="s">
        <v>20</v>
      </c>
      <c r="D8" s="12">
        <v>1</v>
      </c>
      <c r="E8" s="5">
        <v>17180</v>
      </c>
      <c r="F8" s="5">
        <v>17500</v>
      </c>
      <c r="G8" s="5">
        <v>18000</v>
      </c>
      <c r="H8" s="12"/>
      <c r="I8" s="12"/>
      <c r="J8" s="13">
        <f t="shared" ref="J8" si="0">AVERAGE(E8:G8)</f>
        <v>17560</v>
      </c>
      <c r="K8" s="13">
        <f t="shared" ref="K8" si="1">SQRT(((SUM((POWER(G8-J8,2)),(POWER(F8-J8,2)),(POWER(E8-J8,2)),)/(COLUMNS(E8:G8)-1))))</f>
        <v>413.27956639543652</v>
      </c>
      <c r="L8" s="13">
        <f>K8/J8*100</f>
        <v>2.3535282824341488</v>
      </c>
      <c r="M8" s="9">
        <f t="shared" ref="M8" si="2">N8*D8</f>
        <v>17180</v>
      </c>
      <c r="N8" s="9">
        <f t="shared" ref="N8" si="3">MIN(E8,F8,G8)</f>
        <v>17180</v>
      </c>
      <c r="O8" s="4"/>
    </row>
    <row r="9" spans="1:15" x14ac:dyDescent="0.25">
      <c r="A9" s="23" t="s">
        <v>11</v>
      </c>
      <c r="B9" s="24"/>
      <c r="C9" s="25"/>
      <c r="D9" s="25"/>
      <c r="E9" s="25"/>
      <c r="F9" s="25"/>
      <c r="G9" s="25"/>
      <c r="H9" s="25"/>
      <c r="I9" s="25"/>
      <c r="J9" s="25"/>
      <c r="K9" s="25"/>
      <c r="L9" s="26"/>
      <c r="M9" s="10">
        <f>SUM(M8:M8)</f>
        <v>17180</v>
      </c>
      <c r="N9" s="9"/>
      <c r="O9" s="4"/>
    </row>
    <row r="10" spans="1:15" x14ac:dyDescent="0.25">
      <c r="F10" s="22" t="s">
        <v>22</v>
      </c>
      <c r="G10" s="22"/>
      <c r="H10" s="22"/>
      <c r="I10" s="22"/>
      <c r="J10" s="22"/>
      <c r="K10" s="22"/>
      <c r="L10" s="22"/>
      <c r="M10" s="22"/>
      <c r="N10" s="22"/>
    </row>
  </sheetData>
  <mergeCells count="16">
    <mergeCell ref="F10:N10"/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2026-08-24T08:20:50Z</dcterms:modified>
</cp:coreProperties>
</file>