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92.168.1.7\Work\2026\ЕАТ (малый закуп)\+44 () Осадочный картридж\Документация\"/>
    </mc:Choice>
  </mc:AlternateContent>
  <xr:revisionPtr revIDLastSave="0" documentId="13_ncr:1_{3E76D0C1-55A4-454C-A3F1-9EC1253C1DE4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P10" i="1"/>
  <c r="P11" i="1"/>
  <c r="P12" i="1" s="1"/>
  <c r="P9" i="1"/>
</calcChain>
</file>

<file path=xl/sharedStrings.xml><?xml version="1.0" encoding="utf-8"?>
<sst xmlns="http://schemas.openxmlformats.org/spreadsheetml/2006/main" count="36" uniqueCount="32">
  <si>
    <t>Наименование расходных материалов</t>
  </si>
  <si>
    <t xml:space="preserve"> Количество (объем) закупаемого товара (работы, услуги), штук </t>
  </si>
  <si>
    <t>Цены поставщиков (исполнителей, подрядчиков) за единицу товара (работы, услуги), рублей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</si>
  <si>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</si>
  <si>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</si>
  <si>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rgb="FF000000"/>
        <rFont val="Times New Roman"/>
        <family val="1"/>
        <charset val="204"/>
      </rPr>
      <t>ц</t>
    </r>
    <r>
      <rPr>
        <b/>
        <sz val="10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</si>
  <si>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</si>
  <si>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</si>
  <si>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rgb="FF000000"/>
        <rFont val="Times New Roman"/>
        <family val="1"/>
        <charset val="204"/>
      </rPr>
      <t>n</t>
    </r>
    <r>
      <rPr>
        <b/>
        <sz val="10"/>
        <color rgb="FF000000"/>
        <rFont val="Times New Roman"/>
        <family val="1"/>
        <charset val="204"/>
      </rPr>
      <t xml:space="preserve"> - количество значений, используемых в расчете;</t>
    </r>
    <r>
      <rPr>
        <sz val="11"/>
        <color theme="1"/>
        <rFont val="Calibri"/>
        <family val="2"/>
        <charset val="204"/>
      </rPr>
      <t xml:space="preserve">
</t>
    </r>
    <r>
      <rPr>
        <b/>
        <i/>
        <sz val="10"/>
        <color rgb="FF000000"/>
        <rFont val="Times New Roman"/>
        <family val="1"/>
        <charset val="204"/>
      </rPr>
      <t>i</t>
    </r>
    <r>
      <rPr>
        <b/>
        <sz val="10"/>
        <color rgb="FF000000"/>
        <rFont val="Times New Roman"/>
        <family val="1"/>
        <charset val="204"/>
      </rPr>
      <t xml:space="preserve"> - номер источника ценовой информации;</t>
    </r>
    <r>
      <rPr>
        <sz val="11"/>
        <color theme="1"/>
        <rFont val="Calibri"/>
        <family val="2"/>
        <charset val="204"/>
      </rPr>
      <t xml:space="preserve">
</t>
    </r>
    <r>
      <rPr>
        <b/>
        <sz val="10"/>
        <color rgb="FF000000"/>
        <rFont val="Times New Roman"/>
        <family val="1"/>
        <charset val="204"/>
      </rPr>
      <t xml:space="preserve">     - цена единицы</t>
    </r>
  </si>
  <si>
    <t>НМЦК, руб.</t>
  </si>
  <si>
    <t>№ п/п</t>
  </si>
  <si>
    <t>Ед. изм.</t>
  </si>
  <si>
    <t>ОКПД2/КТРУ</t>
  </si>
  <si>
    <t>шт.</t>
  </si>
  <si>
    <t>https://filtromir.ru/products/nabor-kartridzhej-gejzer-pp-10sl-1-mkm---10-sht?srsltid=AfmBOopltVvNkO_y3QMIuDyE5vdSMOpsnLmMWGqY0QOOzt8_hQFkIiiu</t>
  </si>
  <si>
    <t xml:space="preserve">Поставка осадочных картриджей </t>
  </si>
  <si>
    <t>28.29.12.112</t>
  </si>
  <si>
    <t>Фильтр очистки воды PP 1-10SL</t>
  </si>
  <si>
    <t>Контракт №1253900832425000195</t>
  </si>
  <si>
    <t>Фильтр очистки воды PP 20-20SL (20", 20-25 мкм</t>
  </si>
  <si>
    <t>КП 1 №МА000076324 от 30.07.2026</t>
  </si>
  <si>
    <t>Фильтр очистки воды PP 1-20SL</t>
  </si>
  <si>
    <t>https://www.ozon.ru/product/kartridzh-polipropilenovyy-geyzer-pp-1-20sl-resurs-do-40-000-l-dlya-holodnoy-vody-ochistka-vody-1519246997/?at=6WtZNDrJQix5XLw4TJj9ZKWs9PMwjmFv7Bv4LtkjBzYw&amp;sh=bNk_FP0aIg</t>
  </si>
  <si>
    <t>https://www.ozon.ru/product/kartridzh-polipropilenovyy-neptun-akvadelo-pp-20sl-1-mkm-filtr-dlya-mehanicheskoy-i-gruboy-ochistki-469036640/?at=J8tgJXqo0u9WXZnWCgXE4x1iX1M0VYI4XXxxlU8yJlxQ&amp;sh=bNk_FP5Yew</t>
  </si>
  <si>
    <t>https://www.ozon.ru/product/kartridzh-geyzer-pp-25-mkm-20-sl-mehanicheskiy-688654536/?at=79tngqAY3F1r4lYKTM6XLoTAVEqwZTAwk4B1fQ67mJm&amp;sh=bNk_FP5Yew</t>
  </si>
  <si>
    <t>https://www.ecovita.ru/catalog/smennye-filtruyushchie-moduli/kartridzhi-mekhanicheskoy-ochistki/polipropilenovyye/geyzer-pp-25-20sl.html?srsltid=AfmBOoqBd-fc3qW-WfX8GxqvJkCz8-JSSGwPC2M4YQIk12y-iN9k3eBS</t>
  </si>
  <si>
    <t>Дата подготовки обоснования начальной (максимальной) цены контракт 03.08.2026</t>
  </si>
  <si>
    <t xml:space="preserve">Обоснование начальной (максимальной) цены  контракта </t>
  </si>
  <si>
    <r>
      <t xml:space="preserve">Используемый метод определения начальной (максимальной) цены контракта </t>
    </r>
    <r>
      <rPr>
        <u/>
        <sz val="12"/>
        <rFont val="Times New Roman"/>
        <family val="1"/>
        <charset val="204"/>
      </rPr>
      <t>Метод сопоставимых рыночных цен (анализ рынка)</t>
    </r>
  </si>
  <si>
    <r>
      <t>Обоснование выбранного метода обоснования начальной (максимальной) цены контракта   Наличие информации о рыночной стоимости идентичных товаров (работ, услуг) 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в соответствии с методическими рекомендациями согласно Приказу Министерства экономического развития РФ от 2 октября 2013 г. N 567</t>
    </r>
    <r>
      <rPr>
        <sz val="12"/>
        <color theme="1"/>
        <rFont val="Times New Roman"/>
        <family val="1"/>
        <charset val="204"/>
      </rPr>
      <t xml:space="preserve">
Обоснование выбранного метода обоснования начальной (максимальной) цены контракта  </t>
    </r>
    <r>
      <rPr>
        <u/>
        <sz val="12"/>
        <rFont val="Times New Roman"/>
        <family val="1"/>
        <charset val="204"/>
      </rPr>
      <t xml:space="preserve"> Наличие информации о рыночной стоимости идентичных товаров (работ, услуг)</t>
    </r>
  </si>
  <si>
    <t>превышает 33</t>
  </si>
  <si>
    <r>
      <t xml:space="preserve">Учитывая требования ст. 34 Бюджетного кодекса РФ, исходя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определённого бюджетом объема средств (результативности) начальная (максимальная) цена контракта не может быть выше предусмотренных бюджетом объема средств. В случае, если расчет Н(М)ЦК по вышеуказанной формуле превышает доведённые лимиты бюджетных обязательств на данную закупу, то заказчик, руководствуясь ч. 2  ст. 72 Бюджетного кодекса РФ, вправе принять решение об установлении Н(М)ЦК в пределах лимитов бюджетных обязательств. В связи с этим для обоснования НМЦК взяты минимальные ценына данную категориб товара. НМЦК в соответсвтии с доведенными лимитами бюджетных обязательств на данную закупку = </t>
    </r>
    <r>
      <rPr>
        <sz val="12"/>
        <color rgb="FFFF0000"/>
        <rFont val="Times New Roman"/>
        <family val="1"/>
        <charset val="204"/>
      </rPr>
      <t xml:space="preserve">45 369,85 </t>
    </r>
    <r>
      <rPr>
        <sz val="12"/>
        <color rgb="FF000000"/>
        <rFont val="Times New Roman"/>
        <family val="1"/>
        <charset val="204"/>
      </rPr>
      <t xml:space="preserve">руб.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</si>
</sst>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60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2" fontId="10" fillId="2" borderId="1" xfId="0" applyNumberFormat="1" applyFont="1" applyFill="1" applyBorder="1" applyAlignment="1">
      <alignment vertical="center"/>
    </xf>
    <xf numFmtId="0" fontId="1" fillId="0" borderId="0" xfId="0" applyNumberFormat="1" applyFont="1"/>
    <xf numFmtId="0" fontId="9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wrapText="1"/>
    </xf>
    <xf numFmtId="0" fontId="11" fillId="0" borderId="0" xfId="0" applyNumberFormat="1" applyFont="1"/>
    <xf numFmtId="4" fontId="8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4" fontId="8" fillId="2" borderId="1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justify" vertical="center"/>
    </xf>
    <xf numFmtId="0" fontId="1" fillId="0" borderId="7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9" fillId="0" borderId="6" xfId="0" applyNumberFormat="1" applyFont="1" applyBorder="1" applyAlignment="1">
      <alignment horizontal="justify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1" fillId="0" borderId="6" xfId="1" applyNumberFormat="1" applyBorder="1" applyAlignment="1">
      <alignment horizontal="center" vertical="center" wrapText="1"/>
    </xf>
    <xf numFmtId="0" fontId="21" fillId="0" borderId="3" xfId="1" applyNumberFormat="1" applyBorder="1" applyAlignment="1">
      <alignment vertical="center" wrapText="1"/>
    </xf>
    <xf numFmtId="0" fontId="19" fillId="0" borderId="0" xfId="0" applyNumberFormat="1" applyFont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top" wrapText="1"/>
    </xf>
    <xf numFmtId="0" fontId="10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10" fillId="3" borderId="0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left" vertical="top"/>
    </xf>
    <xf numFmtId="0" fontId="14" fillId="0" borderId="0" xfId="0" applyNumberFormat="1" applyFont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6240623" y="4200525"/>
    <xdr:ext cx="820232" cy="3524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16240623" y="4200525"/>
          <a:ext cx="820232" cy="352425"/>
        </a:xfrm>
        <a:prstGeom prst="rect">
          <a:avLst/>
        </a:prstGeom>
      </xdr:spPr>
    </xdr:pic>
    <xdr:clientData/>
  </xdr:absoluteAnchor>
  <xdr:absoluteAnchor>
    <xdr:pos x="15230179" y="4120515"/>
    <xdr:ext cx="758983" cy="4381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5230179" y="4120515"/>
          <a:ext cx="758983" cy="438150"/>
        </a:xfrm>
        <a:prstGeom prst="rect">
          <a:avLst/>
        </a:prstGeom>
      </xdr:spPr>
    </xdr:pic>
    <xdr:clientData/>
  </xdr:absoluteAnchor>
  <xdr:absoluteAnchor>
    <xdr:pos x="15300635" y="4848225"/>
    <xdr:ext cx="1419225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5300635" y="4848225"/>
          <a:ext cx="1419225" cy="361950"/>
        </a:xfrm>
        <a:prstGeom prst="rect">
          <a:avLst/>
        </a:prstGeom>
      </xdr:spPr>
    </xdr:pic>
    <xdr:clientData/>
  </xdr:absoluteAnchor>
  <xdr:absoluteAnchor>
    <xdr:pos x="15694970" y="3832860"/>
    <xdr:ext cx="161925" cy="2286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/>
      </xdr:blipFill>
      <xdr:spPr>
        <a:xfrm>
          <a:off x="15694970" y="3832860"/>
          <a:ext cx="161925" cy="228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ozon.ru/product/kartridzh-polipropilenovyy-geyzer-pp-1-20sl-resurs-do-40-000-l-dlya-holodnoy-vody-ochistka-vody-1519246997/?at=6WtZNDrJQix5XLw4TJj9ZKWs9PMwjmFv7Bv4LtkjBzYw&amp;sh=bNk_FP0aI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document-info.html?reestrNumber=1253900832425000195&amp;contractInfoId=103785032" TargetMode="External"/><Relationship Id="rId1" Type="http://schemas.openxmlformats.org/officeDocument/2006/relationships/hyperlink" Target="https://filtromir.ru/products/nabor-kartridzhej-gejzer-pp-10sl-1-mkm---10-sht?srsltid=AfmBOopltVvNkO_y3QMIuDyE5vdSMOpsnLmMWGqY0QOOzt8_hQFkIiiu" TargetMode="External"/><Relationship Id="rId6" Type="http://schemas.openxmlformats.org/officeDocument/2006/relationships/hyperlink" Target="https://www.ecovita.ru/catalog/smennye-filtruyushchie-moduli/kartridzhi-mekhanicheskoy-ochistki/polipropilenovyye/geyzer-pp-25-20sl.html?srsltid=AfmBOoqBd-fc3qW-WfX8GxqvJkCz8-JSSGwPC2M4YQIk12y-iN9k3eBS" TargetMode="External"/><Relationship Id="rId5" Type="http://schemas.openxmlformats.org/officeDocument/2006/relationships/hyperlink" Target="https://www.ozon.ru/product/kartridzh-geyzer-pp-25-mkm-20-sl-mehanicheskiy-688654536/?at=79tngqAY3F1r4lYKTM6XLoTAVEqwZTAwk4B1fQ67mJm&amp;sh=bNk_FP5Yew" TargetMode="External"/><Relationship Id="rId4" Type="http://schemas.openxmlformats.org/officeDocument/2006/relationships/hyperlink" Target="https://www.ozon.ru/product/kartridzh-polipropilenovyy-neptun-akvadelo-pp-20sl-1-mkm-filtr-dlya-mehanicheskoy-i-gruboy-ochistki-469036640/?at=J8tgJXqo0u9WXZnWCgXE4x1iX1M0VYI4XXxxlU8yJlxQ&amp;sh=bNk_FP5Y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H7" workbookViewId="0">
      <selection activeCell="Q17" sqref="Q17"/>
    </sheetView>
  </sheetViews>
  <sheetFormatPr defaultColWidth="9.140625" defaultRowHeight="12.75" x14ac:dyDescent="0.2"/>
  <cols>
    <col min="1" max="1" width="5.28515625" style="1" customWidth="1"/>
    <col min="2" max="2" width="36" style="1" customWidth="1"/>
    <col min="3" max="3" width="12.7109375" style="9" customWidth="1"/>
    <col min="4" max="4" width="6.42578125" style="1" customWidth="1"/>
    <col min="5" max="5" width="9.140625" style="1" customWidth="1"/>
    <col min="6" max="6" width="10.5703125" style="1" bestFit="1" customWidth="1"/>
    <col min="7" max="7" width="16.28515625" style="9" customWidth="1"/>
    <col min="8" max="8" width="15.28515625" style="16" customWidth="1"/>
    <col min="9" max="9" width="19.5703125" style="9" customWidth="1"/>
    <col min="10" max="10" width="14.140625" style="16" customWidth="1"/>
    <col min="11" max="11" width="17.140625" style="16" customWidth="1"/>
    <col min="12" max="12" width="17.7109375" style="16" customWidth="1"/>
    <col min="13" max="13" width="15.140625" style="1" customWidth="1"/>
    <col min="14" max="14" width="12.140625" style="1" customWidth="1"/>
    <col min="15" max="15" width="19" style="1" customWidth="1"/>
    <col min="16" max="16" width="30.28515625" style="1" customWidth="1"/>
    <col min="17" max="17" width="10.5703125" style="1" customWidth="1"/>
    <col min="18" max="18" width="6.28515625" style="1" customWidth="1"/>
    <col min="19" max="19" width="9.140625" style="1" bestFit="1" customWidth="1"/>
    <col min="20" max="16384" width="9.140625" style="1"/>
  </cols>
  <sheetData>
    <row r="1" spans="1:19" ht="18.7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6"/>
      <c r="N1" s="46"/>
      <c r="O1" s="46"/>
      <c r="P1" s="46"/>
    </row>
    <row r="2" spans="1:19" ht="15.75" customHeight="1" x14ac:dyDescent="0.2">
      <c r="A2" s="58" t="s">
        <v>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9" ht="17.25" customHeight="1" x14ac:dyDescent="0.2">
      <c r="A3" s="59" t="s">
        <v>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38"/>
      <c r="R3" s="38"/>
    </row>
    <row r="4" spans="1:19" ht="15.75" x14ac:dyDescent="0.2">
      <c r="A4" s="47" t="s">
        <v>26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ht="15.75" x14ac:dyDescent="0.2">
      <c r="A5" s="41" t="s">
        <v>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9" ht="61.5" customHeight="1" x14ac:dyDescent="0.2">
      <c r="A6" s="41" t="s">
        <v>29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66" customHeight="1" x14ac:dyDescent="0.2">
      <c r="A7" s="49" t="s">
        <v>10</v>
      </c>
      <c r="B7" s="51" t="s">
        <v>0</v>
      </c>
      <c r="C7" s="57" t="s">
        <v>12</v>
      </c>
      <c r="D7" s="56" t="s">
        <v>11</v>
      </c>
      <c r="E7" s="51" t="s">
        <v>1</v>
      </c>
      <c r="F7" s="49" t="s">
        <v>2</v>
      </c>
      <c r="G7" s="54"/>
      <c r="H7" s="54"/>
      <c r="I7" s="55"/>
      <c r="J7" s="26"/>
      <c r="K7" s="27"/>
      <c r="L7" s="27"/>
      <c r="M7" s="43" t="s">
        <v>3</v>
      </c>
      <c r="N7" s="44"/>
      <c r="O7" s="45"/>
      <c r="P7" s="3" t="s">
        <v>4</v>
      </c>
    </row>
    <row r="8" spans="1:19" ht="210" x14ac:dyDescent="0.2">
      <c r="A8" s="50"/>
      <c r="B8" s="52"/>
      <c r="C8" s="52"/>
      <c r="D8" s="50"/>
      <c r="E8" s="53"/>
      <c r="F8" s="29" t="s">
        <v>20</v>
      </c>
      <c r="G8" s="30" t="s">
        <v>14</v>
      </c>
      <c r="H8" s="30" t="s">
        <v>18</v>
      </c>
      <c r="I8" s="31" t="s">
        <v>25</v>
      </c>
      <c r="J8" s="31" t="s">
        <v>24</v>
      </c>
      <c r="K8" s="31" t="s">
        <v>22</v>
      </c>
      <c r="L8" s="31" t="s">
        <v>23</v>
      </c>
      <c r="M8" s="4" t="s">
        <v>5</v>
      </c>
      <c r="N8" s="3" t="s">
        <v>6</v>
      </c>
      <c r="O8" s="3" t="s">
        <v>7</v>
      </c>
      <c r="P8" s="3" t="s">
        <v>8</v>
      </c>
    </row>
    <row r="9" spans="1:19" s="9" customFormat="1" ht="25.5" x14ac:dyDescent="0.2">
      <c r="A9" s="19">
        <v>1</v>
      </c>
      <c r="B9" s="28" t="s">
        <v>19</v>
      </c>
      <c r="C9" s="22" t="s">
        <v>16</v>
      </c>
      <c r="D9" s="20" t="s">
        <v>13</v>
      </c>
      <c r="E9" s="14">
        <v>15</v>
      </c>
      <c r="F9" s="25">
        <v>623.33000000000004</v>
      </c>
      <c r="G9" s="34"/>
      <c r="H9" s="35"/>
      <c r="I9" s="36">
        <v>672.67</v>
      </c>
      <c r="J9" s="33">
        <v>772</v>
      </c>
      <c r="K9" s="33"/>
      <c r="L9" s="33"/>
      <c r="M9" s="33">
        <v>689.33</v>
      </c>
      <c r="N9" s="13">
        <v>75.722800000000007</v>
      </c>
      <c r="O9" s="15">
        <v>10.98</v>
      </c>
      <c r="P9" s="13">
        <f>M9*E9</f>
        <v>10339.950000000001</v>
      </c>
      <c r="Q9" s="16"/>
      <c r="R9" s="16"/>
    </row>
    <row r="10" spans="1:19" s="16" customFormat="1" x14ac:dyDescent="0.2">
      <c r="A10" s="19">
        <v>2</v>
      </c>
      <c r="B10" s="28" t="s">
        <v>21</v>
      </c>
      <c r="C10" s="32" t="s">
        <v>16</v>
      </c>
      <c r="D10" s="20" t="s">
        <v>13</v>
      </c>
      <c r="E10" s="14">
        <v>70</v>
      </c>
      <c r="F10" s="33">
        <v>432.86</v>
      </c>
      <c r="G10" s="33"/>
      <c r="H10" s="37"/>
      <c r="I10" s="33"/>
      <c r="J10" s="33"/>
      <c r="K10" s="33">
        <v>415</v>
      </c>
      <c r="L10" s="25">
        <v>373</v>
      </c>
      <c r="M10" s="33">
        <v>406.95</v>
      </c>
      <c r="N10" s="17">
        <v>30.730499999999999</v>
      </c>
      <c r="O10" s="15">
        <v>7.55</v>
      </c>
      <c r="P10" s="17">
        <f t="shared" ref="P10:P11" si="0">M10*E10</f>
        <v>28486.5</v>
      </c>
    </row>
    <row r="11" spans="1:19" s="16" customFormat="1" x14ac:dyDescent="0.2">
      <c r="A11" s="19">
        <v>3</v>
      </c>
      <c r="B11" s="28" t="s">
        <v>17</v>
      </c>
      <c r="C11" s="22" t="s">
        <v>16</v>
      </c>
      <c r="D11" s="20" t="s">
        <v>13</v>
      </c>
      <c r="E11" s="14">
        <v>70</v>
      </c>
      <c r="F11" s="25">
        <v>141.57</v>
      </c>
      <c r="G11" s="33">
        <v>200</v>
      </c>
      <c r="H11" s="33">
        <v>373.33</v>
      </c>
      <c r="I11" s="33"/>
      <c r="J11" s="33"/>
      <c r="K11" s="33"/>
      <c r="L11" s="33"/>
      <c r="M11" s="33">
        <f>(F11+G11+H11)/3</f>
        <v>238.29999999999998</v>
      </c>
      <c r="N11" s="17"/>
      <c r="O11" s="15" t="s">
        <v>30</v>
      </c>
      <c r="P11" s="17">
        <f t="shared" si="0"/>
        <v>16681</v>
      </c>
    </row>
    <row r="12" spans="1:19" ht="15.75" x14ac:dyDescent="0.25">
      <c r="A12" s="19"/>
      <c r="B12" s="21" t="s">
        <v>9</v>
      </c>
      <c r="C12" s="22"/>
      <c r="D12" s="5"/>
      <c r="E12" s="6"/>
      <c r="F12" s="7"/>
      <c r="G12" s="7"/>
      <c r="H12" s="7"/>
      <c r="I12" s="7"/>
      <c r="J12" s="7"/>
      <c r="K12" s="7"/>
      <c r="L12" s="7"/>
      <c r="M12" s="7"/>
      <c r="N12" s="7"/>
      <c r="O12" s="8"/>
      <c r="P12" s="24">
        <f>SUM(P9:P11)</f>
        <v>55507.45</v>
      </c>
      <c r="Q12" s="16"/>
    </row>
    <row r="13" spans="1:19" ht="15.75" x14ac:dyDescent="0.25">
      <c r="A13" s="40"/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6"/>
    </row>
    <row r="14" spans="1:19" ht="56.25" customHeight="1" x14ac:dyDescent="0.2">
      <c r="A14" s="39"/>
      <c r="B14" s="42" t="s">
        <v>31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6"/>
      <c r="R14" s="23"/>
      <c r="S14" s="23"/>
    </row>
    <row r="15" spans="1:19" ht="18.75" x14ac:dyDescent="0.3">
      <c r="B15" s="12"/>
      <c r="C15" s="16"/>
      <c r="D15" s="16"/>
      <c r="E15" s="16"/>
    </row>
    <row r="16" spans="1:19" x14ac:dyDescent="0.2">
      <c r="B16" s="18"/>
    </row>
    <row r="17" spans="2:2" x14ac:dyDescent="0.2">
      <c r="B17" s="18"/>
    </row>
    <row r="18" spans="2:2" x14ac:dyDescent="0.2">
      <c r="B18" s="18"/>
    </row>
    <row r="19" spans="2:2" x14ac:dyDescent="0.2">
      <c r="B19" s="18"/>
    </row>
    <row r="20" spans="2:2" x14ac:dyDescent="0.2">
      <c r="B20" s="18"/>
    </row>
    <row r="21" spans="2:2" x14ac:dyDescent="0.2">
      <c r="B21" s="18"/>
    </row>
    <row r="22" spans="2:2" x14ac:dyDescent="0.2">
      <c r="B22" s="18"/>
    </row>
    <row r="23" spans="2:2" x14ac:dyDescent="0.2">
      <c r="B23" s="18"/>
    </row>
    <row r="24" spans="2:2" x14ac:dyDescent="0.2">
      <c r="B24" s="18"/>
    </row>
    <row r="25" spans="2:2" x14ac:dyDescent="0.2">
      <c r="B25" s="18"/>
    </row>
  </sheetData>
  <mergeCells count="14">
    <mergeCell ref="A5:P5"/>
    <mergeCell ref="B14:P14"/>
    <mergeCell ref="M7:O7"/>
    <mergeCell ref="M1:P1"/>
    <mergeCell ref="A4:P4"/>
    <mergeCell ref="A6:P6"/>
    <mergeCell ref="A7:A8"/>
    <mergeCell ref="B7:B8"/>
    <mergeCell ref="E7:E8"/>
    <mergeCell ref="F7:I7"/>
    <mergeCell ref="D7:D8"/>
    <mergeCell ref="C7:C8"/>
    <mergeCell ref="A2:P2"/>
    <mergeCell ref="A3:P3"/>
  </mergeCells>
  <hyperlinks>
    <hyperlink ref="G8" r:id="rId1" xr:uid="{00000000-0004-0000-0000-000004000000}"/>
    <hyperlink ref="H8" r:id="rId2" display="https://zakupki.gov.ru/epz/contract/contractCard/document-info.html?reestrNumber=1253900832425000195&amp;contractInfoId=103785032" xr:uid="{7180CF71-AFC7-4390-A6E1-0BB4F3F0A540}"/>
    <hyperlink ref="K8" r:id="rId3" xr:uid="{09230EB0-B12C-4BE5-B687-316650D52F1D}"/>
    <hyperlink ref="L8" r:id="rId4" xr:uid="{E0F1BBFB-6489-4883-BF3F-4F89427323EF}"/>
    <hyperlink ref="J8" r:id="rId5" xr:uid="{77E8D1B7-7739-4DDD-A4A7-238F892EA3F6}"/>
    <hyperlink ref="I8" r:id="rId6" xr:uid="{31EC729E-7CE3-4888-9987-7A79BA304B51}"/>
  </hyperlinks>
  <pageMargins left="0.19685039370078741" right="0.19685039370078741" top="0.19685039370078741" bottom="0.19685039370078741" header="0.31496062992125984" footer="0.31496062992125984"/>
  <pageSetup paperSize="9" scale="55" fitToWidth="0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2026-08-03T02:25:50Z</cp:lastPrinted>
  <dcterms:created xsi:type="dcterms:W3CDTF">2025-05-03T14:25:36Z</dcterms:created>
  <dcterms:modified xsi:type="dcterms:W3CDTF">2026-08-03T02:29:33Z</dcterms:modified>
</cp:coreProperties>
</file>