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дел тылового обеспечения\Закупки\2026\Закупка пожарных ведер и покрывал\20.07.2026\"/>
    </mc:Choice>
  </mc:AlternateContent>
  <bookViews>
    <workbookView xWindow="0" yWindow="0" windowWidth="20490" windowHeight="7065" activeTab="1"/>
  </bookViews>
  <sheets>
    <sheet name="Отчет" sheetId="1" r:id="rId1"/>
    <sheet name="Расчет цены" sheetId="2" r:id="rId2"/>
  </sheets>
  <calcPr calcId="162913"/>
</workbook>
</file>

<file path=xl/calcChain.xml><?xml version="1.0" encoding="utf-8"?>
<calcChain xmlns="http://schemas.openxmlformats.org/spreadsheetml/2006/main">
  <c r="L6" i="2" l="1"/>
  <c r="L7" i="2"/>
  <c r="M7" i="2" s="1"/>
  <c r="I7" i="2"/>
  <c r="J7" i="2" s="1"/>
  <c r="K7" i="2" s="1"/>
  <c r="M6" i="2" l="1"/>
  <c r="I8" i="2" s="1"/>
  <c r="I6" i="2"/>
  <c r="J6" i="2" s="1"/>
  <c r="K6" i="2" s="1"/>
</calcChain>
</file>

<file path=xl/sharedStrings.xml><?xml version="1.0" encoding="utf-8"?>
<sst xmlns="http://schemas.openxmlformats.org/spreadsheetml/2006/main" count="43" uniqueCount="42">
  <si>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</si>
  <si>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</si>
  <si>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</si>
  <si>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</si>
  <si>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</si>
  <si>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</si>
  <si>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</si>
  <si>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</si>
  <si>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</si>
  <si>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</si>
  <si>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</si>
  <si>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</si>
  <si>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</si>
  <si>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</si>
  <si>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</si>
  <si>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</si>
  <si>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</si>
  <si>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</si>
  <si>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</si>
  <si>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</si>
  <si>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</si>
  <si>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</si>
  <si>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</si>
  <si>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</si>
  <si>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</si>
  <si>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</si>
  <si>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</si>
  <si>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</si>
  <si>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</si>
  <si>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</si>
  <si>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</si>
  <si>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Поставка пожарного инвентаря для дооборудования пожарных щитов Сочинского филиала ФКУ ДПО МУЦС ГУФСИН России по Краснодарскому краю</t>
  </si>
  <si>
    <t>Ведро пожарное конусное</t>
  </si>
  <si>
    <t>Полотно противопожарное ПП-600</t>
  </si>
  <si>
    <t>шт</t>
  </si>
  <si>
    <t>О.В. Сирота</t>
  </si>
  <si>
    <t>Начальник ОТО Сочинского филиала ФКУ ДПО МУЦС ГУФСИН России по Краснодарскому краю</t>
  </si>
  <si>
    <t>подполковник внутренней службы</t>
  </si>
  <si>
    <t>Приложение № 2  к докладной записке</t>
  </si>
  <si>
    <t>Поставщик № 1
вх. №  51 от 29.07.2026.</t>
  </si>
  <si>
    <t>Поставщик № 2
вх. № 52 от 29.07.2026</t>
  </si>
  <si>
    <t>Поставщик № 3
вх. № 53 от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</si>
</sst>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 wrapText="1"/>
      <protection locked="0"/>
    </xf>
    <xf numFmtId="0" fontId="23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60" t="s">
        <v>19</v>
      </c>
      <c r="D1" s="61"/>
    </row>
    <row r="2" spans="1:974" ht="99" customHeight="1" x14ac:dyDescent="0.2">
      <c r="A2" s="62" t="s">
        <v>28</v>
      </c>
      <c r="B2" s="62"/>
      <c r="C2" s="62"/>
      <c r="D2" s="62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3" t="s">
        <v>15</v>
      </c>
      <c r="B6" s="63"/>
      <c r="C6" s="3"/>
    </row>
    <row r="7" spans="1:974" s="2" customFormat="1" ht="68.25" customHeight="1" x14ac:dyDescent="0.25">
      <c r="A7" s="64" t="s">
        <v>23</v>
      </c>
      <c r="B7" s="64"/>
      <c r="C7" s="64"/>
      <c r="D7" s="65" t="s">
        <v>22</v>
      </c>
      <c r="E7" s="65"/>
      <c r="F7" s="65"/>
      <c r="G7" s="65"/>
    </row>
    <row r="8" spans="1:974" ht="12.75" customHeight="1" x14ac:dyDescent="0.2">
      <c r="A8" s="58" t="s">
        <v>24</v>
      </c>
      <c r="B8" s="58"/>
      <c r="C8" s="58"/>
      <c r="D8" s="59"/>
      <c r="E8" s="59"/>
      <c r="F8" s="59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zoomScale="40" zoomScaleNormal="40" workbookViewId="0">
      <selection activeCell="P9" sqref="P9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57"/>
      <c r="M1" s="57" t="s">
        <v>38</v>
      </c>
    </row>
    <row r="2" spans="1:14" ht="15" x14ac:dyDescent="0.2">
      <c r="A2" s="38"/>
      <c r="B2" s="38"/>
      <c r="C2" s="39"/>
      <c r="D2" s="38"/>
      <c r="E2" s="38"/>
      <c r="F2" s="72"/>
      <c r="G2" s="72"/>
      <c r="H2" s="72"/>
      <c r="I2" s="72"/>
      <c r="J2" s="72"/>
      <c r="K2" s="72"/>
      <c r="L2" s="72"/>
      <c r="M2" s="72"/>
    </row>
    <row r="3" spans="1:14" ht="51.6" customHeight="1" x14ac:dyDescent="0.2">
      <c r="A3" s="74" t="s">
        <v>20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4" ht="62.25" customHeight="1" x14ac:dyDescent="0.2">
      <c r="A4" s="77" t="s">
        <v>1</v>
      </c>
      <c r="B4" s="77" t="s">
        <v>10</v>
      </c>
      <c r="C4" s="77" t="s">
        <v>16</v>
      </c>
      <c r="D4" s="77" t="s">
        <v>2</v>
      </c>
      <c r="E4" s="77" t="s">
        <v>3</v>
      </c>
      <c r="F4" s="79" t="s">
        <v>4</v>
      </c>
      <c r="G4" s="79"/>
      <c r="H4" s="79"/>
      <c r="I4" s="76" t="s">
        <v>5</v>
      </c>
      <c r="J4" s="76"/>
      <c r="K4" s="76"/>
      <c r="L4" s="75" t="s">
        <v>6</v>
      </c>
      <c r="M4" s="75"/>
    </row>
    <row r="5" spans="1:14" ht="135.75" customHeight="1" x14ac:dyDescent="0.2">
      <c r="A5" s="77"/>
      <c r="B5" s="77"/>
      <c r="C5" s="78"/>
      <c r="D5" s="77"/>
      <c r="E5" s="78"/>
      <c r="F5" s="53" t="s">
        <v>39</v>
      </c>
      <c r="G5" s="53" t="s">
        <v>40</v>
      </c>
      <c r="H5" s="53" t="s">
        <v>41</v>
      </c>
      <c r="I5" s="40" t="s">
        <v>17</v>
      </c>
      <c r="J5" s="40" t="s">
        <v>7</v>
      </c>
      <c r="K5" s="41" t="s">
        <v>29</v>
      </c>
      <c r="L5" s="40" t="s">
        <v>9</v>
      </c>
      <c r="M5" s="40" t="s">
        <v>18</v>
      </c>
    </row>
    <row r="6" spans="1:14" ht="98.25" customHeight="1" x14ac:dyDescent="0.2">
      <c r="A6" s="42">
        <v>1</v>
      </c>
      <c r="B6" s="81" t="s">
        <v>31</v>
      </c>
      <c r="C6" s="43" t="s">
        <v>32</v>
      </c>
      <c r="D6" s="56" t="s">
        <v>34</v>
      </c>
      <c r="E6" s="44">
        <v>22</v>
      </c>
      <c r="F6" s="45">
        <v>402</v>
      </c>
      <c r="G6" s="46">
        <v>410</v>
      </c>
      <c r="H6" s="45">
        <v>403</v>
      </c>
      <c r="I6" s="47">
        <f>AVERAGE(F6:H6)</f>
        <v>405</v>
      </c>
      <c r="J6" s="48">
        <f>SQRT(((SUM((POWER(H6-I6,2)),(POWER(G6-I6,2)),(POWER(F6-I6,2))))/(COLUMNS(F6:H6)-1)))</f>
        <v>4.358898943540674</v>
      </c>
      <c r="K6" s="42">
        <f>J6/I6*100</f>
        <v>1.0762713440841172</v>
      </c>
      <c r="L6" s="47">
        <f>MIN(F6:H6)</f>
        <v>402</v>
      </c>
      <c r="M6" s="47">
        <f>E6*L6</f>
        <v>8844</v>
      </c>
    </row>
    <row r="7" spans="1:14" ht="85.5" customHeight="1" x14ac:dyDescent="0.2">
      <c r="A7" s="54">
        <v>2</v>
      </c>
      <c r="B7" s="82"/>
      <c r="C7" s="43" t="s">
        <v>33</v>
      </c>
      <c r="D7" s="56" t="s">
        <v>34</v>
      </c>
      <c r="E7" s="44">
        <v>12</v>
      </c>
      <c r="F7" s="45">
        <v>500</v>
      </c>
      <c r="G7" s="46">
        <v>520</v>
      </c>
      <c r="H7" s="45">
        <v>532</v>
      </c>
      <c r="I7" s="47">
        <f t="shared" ref="I7" si="0">AVERAGE(F7:H7)</f>
        <v>517.33333333333337</v>
      </c>
      <c r="J7" s="55">
        <f t="shared" ref="J7" si="1">SQRT(((SUM((POWER(H7-I7,2)),(POWER(G7-I7,2)),(POWER(F7-I7,2))))/(COLUMNS(F7:H7)-1)))</f>
        <v>16.165807537309522</v>
      </c>
      <c r="K7" s="54">
        <f t="shared" ref="K7" si="2">J7/I7*100</f>
        <v>3.1248339311809641</v>
      </c>
      <c r="L7" s="47">
        <f t="shared" ref="L7" si="3">MIN(F7:H7)</f>
        <v>500</v>
      </c>
      <c r="M7" s="47">
        <f>E7*L7</f>
        <v>6000</v>
      </c>
    </row>
    <row r="8" spans="1:14" ht="39" customHeight="1" x14ac:dyDescent="0.2">
      <c r="A8" s="80" t="s">
        <v>0</v>
      </c>
      <c r="B8" s="80"/>
      <c r="C8" s="80"/>
      <c r="D8" s="80"/>
      <c r="E8" s="80"/>
      <c r="F8" s="80"/>
      <c r="G8" s="80"/>
      <c r="H8" s="80"/>
      <c r="I8" s="49">
        <f>SUM(M6:M7)</f>
        <v>14844</v>
      </c>
      <c r="J8" s="50" t="s">
        <v>8</v>
      </c>
      <c r="K8" s="50"/>
      <c r="L8" s="50"/>
      <c r="M8" s="51"/>
      <c r="N8" s="8"/>
    </row>
    <row r="9" spans="1:14" ht="83.25" customHeight="1" x14ac:dyDescent="0.2">
      <c r="A9" s="73" t="s">
        <v>30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8"/>
    </row>
    <row r="10" spans="1:14" s="2" customFormat="1" ht="33.75" hidden="1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"/>
    </row>
    <row r="11" spans="1:14" s="2" customFormat="1" ht="17.45" customHeight="1" x14ac:dyDescent="0.2">
      <c r="A11" s="66" t="s">
        <v>36</v>
      </c>
      <c r="B11" s="66"/>
      <c r="C11" s="66"/>
      <c r="D11" s="70"/>
      <c r="E11" s="70"/>
      <c r="F11" s="70"/>
      <c r="G11" s="70"/>
      <c r="H11" s="52"/>
      <c r="I11" s="52"/>
      <c r="J11" s="52"/>
      <c r="K11" s="52"/>
      <c r="L11" s="52"/>
      <c r="M11" s="52"/>
      <c r="N11" s="5"/>
    </row>
    <row r="12" spans="1:14" s="2" customFormat="1" ht="19.149999999999999" customHeight="1" x14ac:dyDescent="0.25">
      <c r="A12" s="67" t="s">
        <v>37</v>
      </c>
      <c r="B12" s="68"/>
      <c r="C12" s="68"/>
      <c r="D12" s="69" t="s">
        <v>35</v>
      </c>
      <c r="E12" s="69"/>
      <c r="F12" s="69"/>
      <c r="G12" s="52"/>
      <c r="H12" s="52"/>
      <c r="I12" s="52"/>
      <c r="J12" s="52"/>
      <c r="K12" s="52"/>
      <c r="L12" s="52"/>
      <c r="M12" s="52"/>
    </row>
    <row r="13" spans="1:14" ht="59.25" customHeight="1" x14ac:dyDescent="0.2">
      <c r="D13" s="16"/>
      <c r="E13" s="16"/>
      <c r="F13" s="16"/>
      <c r="G13" s="71"/>
      <c r="H13" s="71"/>
      <c r="I13" s="71"/>
      <c r="J13" s="16"/>
      <c r="K13" s="16"/>
      <c r="L13" s="16"/>
      <c r="M13" s="16"/>
    </row>
    <row r="14" spans="1:14" s="2" customFormat="1" ht="23.25" customHeight="1" x14ac:dyDescent="0.2">
      <c r="D14" s="32"/>
      <c r="E14" s="16"/>
      <c r="F14" s="18"/>
      <c r="G14" s="19"/>
      <c r="H14" s="19"/>
      <c r="I14" s="19"/>
      <c r="J14" s="19"/>
      <c r="K14" s="19"/>
      <c r="L14" s="19"/>
      <c r="M14" s="19"/>
    </row>
    <row r="15" spans="1:14" ht="16.5" customHeight="1" x14ac:dyDescent="0.2">
      <c r="A15" s="22"/>
    </row>
    <row r="16" spans="1:14" ht="27" customHeight="1" x14ac:dyDescent="0.2">
      <c r="A16" s="22"/>
      <c r="B16" s="30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4" x14ac:dyDescent="0.2">
      <c r="A17" s="22"/>
      <c r="B17" s="31"/>
      <c r="C17" s="28"/>
      <c r="D17" s="24"/>
      <c r="E17" s="25"/>
      <c r="F17" s="29"/>
      <c r="G17" s="29"/>
      <c r="H17" s="29"/>
      <c r="I17" s="26"/>
      <c r="J17" s="23"/>
      <c r="K17" s="24"/>
      <c r="L17" s="27"/>
      <c r="M17" s="26"/>
      <c r="N17" s="8"/>
    </row>
    <row r="18" spans="1:14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4" x14ac:dyDescent="0.2">
      <c r="A19" s="8"/>
      <c r="B19" s="8"/>
      <c r="C19" s="20"/>
      <c r="D19" s="8"/>
      <c r="E19" s="8"/>
      <c r="F19" s="8"/>
      <c r="G19" s="8"/>
      <c r="H19" s="8"/>
      <c r="I19" s="8"/>
      <c r="J19" s="8"/>
      <c r="K19" s="8"/>
      <c r="L19" s="8"/>
      <c r="M19" s="21"/>
    </row>
  </sheetData>
  <mergeCells count="18">
    <mergeCell ref="F2:M2"/>
    <mergeCell ref="A9:M9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8:H8"/>
    <mergeCell ref="B6:B7"/>
    <mergeCell ref="A11:C11"/>
    <mergeCell ref="A12:C12"/>
    <mergeCell ref="D12:F12"/>
    <mergeCell ref="D11:G11"/>
    <mergeCell ref="G13:I13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2025-10-30T08:03:26Z</cp:lastPrinted>
  <dcterms:created xsi:type="dcterms:W3CDTF">2014-01-15T18:15:09Z</dcterms:created>
  <dcterms:modified xsi:type="dcterms:W3CDTF">2026-07-31T08:35:35Z</dcterms:modified>
</cp:coreProperties>
</file>