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ЮИ в работе\513Б_2026 Программы ЭВМ\"/>
    </mc:Choice>
  </mc:AlternateContent>
  <xr:revisionPtr revIDLastSave="0" documentId="13_ncr:1_{DA5A3186-507D-46F2-82FB-D264CCDA569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Лист1!$A$1:$L$19</definedName>
  </definedNames>
  <calcPr calcId="181029" refMode="R1C1"/>
</workbook>
</file>

<file path=xl/calcChain.xml><?xml version="1.0" encoding="utf-8"?>
<calcChain xmlns="http://schemas.openxmlformats.org/spreadsheetml/2006/main">
  <c r="K13" i="1" l="1"/>
  <c r="K14" i="1"/>
  <c r="K15" i="1"/>
  <c r="J13" i="1"/>
  <c r="J14" i="1"/>
  <c r="J15" i="1"/>
  <c r="I13" i="1"/>
  <c r="L13" i="1" s="1"/>
  <c r="I14" i="1"/>
  <c r="L14" i="1" s="1"/>
  <c r="I15" i="1"/>
  <c r="L15" i="1" s="1"/>
  <c r="K12" i="1"/>
  <c r="J12" i="1"/>
  <c r="I12" i="1"/>
  <c r="L12" i="1" s="1"/>
  <c r="L16" i="1" l="1"/>
</calcChain>
</file>

<file path=xl/sharedStrings.xml><?xml version="1.0" encoding="utf-8"?>
<sst xmlns="http://schemas.openxmlformats.org/spreadsheetml/2006/main" count="33" uniqueCount="28">
  <si>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</si>
  <si>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Объект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</si>
  <si>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</si>
  <si>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</si>
  <si>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</si>
  <si>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</si>
  <si>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</si>
  <si>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</si>
  <si>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</si>
  <si>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</si>
  <si>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</si>
  <si>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</si>
  <si>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</si>
  <si>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</si>
  <si>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(руб.)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</si>
  <si>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</si>
  <si>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</si>
  <si>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</si>
  <si>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</si>
  <si>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 в 2026 г.</t>
  </si>
  <si>
    <t>2026 год</t>
  </si>
  <si>
    <t>Программное обеспечение для автоматизации работы</t>
  </si>
  <si>
    <t>Дата подготовки обоснования НМЦК: 07.07.2026г.</t>
  </si>
  <si>
    <t>усл ед</t>
  </si>
  <si>
    <r>
      <t>Инструмент для ускорения разработки внутренних сервисов, лендингов,</t>
    </r>
    <r>
      <rPr>
        <sz val="11"/>
        <color rgb="FF000000"/>
        <rFont val="Times New Roman"/>
        <family val="1"/>
        <charset val="204"/>
      </rPr>
      <t xml:space="preserve"> на 12 мес.</t>
    </r>
  </si>
  <si>
    <t>Платформа для совместного проектирования интерфейсов, создания векторной графики, на 12 мес.</t>
  </si>
  <si>
    <t>Сервис для сбора и анализа статистики по мессенджерам, на 6 мес.</t>
  </si>
  <si>
    <t>Система объединённой аналитики по нескольким соцсетям, на 6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</si>
</sst>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\ ##0.00#########"/>
    <numFmt numFmtId="166" formatCode="#\ ##0.00"/>
  </numFmts>
  <fonts count="1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 applyAlignment="0"/>
    <xf numFmtId="0" fontId="9" fillId="0" borderId="0"/>
    <xf numFmtId="0" fontId="1" fillId="0" borderId="0"/>
    <xf numFmtId="0" fontId="1" fillId="0" borderId="0"/>
  </cellStyleXfs>
  <cellXfs count="45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165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7" fillId="0" borderId="0" xfId="0" applyNumberFormat="1" applyFont="1"/>
    <xf numFmtId="2" fontId="2" fillId="0" borderId="7" xfId="0" applyNumberFormat="1" applyFont="1" applyBorder="1"/>
    <xf numFmtId="49" fontId="4" fillId="0" borderId="9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vertical="center"/>
    </xf>
    <xf numFmtId="166" fontId="4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16" fillId="3" borderId="0" xfId="0" applyFont="1" applyFill="1"/>
    <xf numFmtId="0" fontId="6" fillId="0" borderId="1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0" fontId="5" fillId="4" borderId="2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10" fontId="5" fillId="4" borderId="6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</cellXfs>
  <cellStyles count="4">
    <cellStyle name="Обычный" xfId="0" builtinId="0"/>
    <cellStyle name="Обычный 2 2" xfId="1" xr:uid="{00000000-0005-0000-0000-000001000000}"/>
    <cellStyle name="Обычный 2 3 2" xfId="2" xr:uid="{00000000-0005-0000-0000-000002000000}"/>
    <cellStyle name="Обычный 2 3 2 2 2 2 2 2 2 2 2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1</xdr:col>
      <xdr:colOff>1521301</xdr:colOff>
      <xdr:row>7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761615"/>
          <a:ext cx="1614805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06475" y="504634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06100" y="5036820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34850" y="5112385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topLeftCell="A7" zoomScaleNormal="100" zoomScalePageLayoutView="60" workbookViewId="0">
      <selection activeCell="B12" sqref="B12"/>
    </sheetView>
  </sheetViews>
  <sheetFormatPr defaultColWidth="9" defaultRowHeight="15" x14ac:dyDescent="0.25"/>
  <cols>
    <col min="1" max="1" width="7.85546875" customWidth="1"/>
    <col min="2" max="2" width="39.42578125" customWidth="1"/>
    <col min="3" max="3" width="14.7109375" hidden="1" customWidth="1"/>
    <col min="4" max="4" width="17" customWidth="1"/>
    <col min="5" max="5" width="8.85546875" customWidth="1"/>
    <col min="6" max="8" width="22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14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14" ht="41.1" customHeigh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4" ht="1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14" x14ac:dyDescent="0.25">
      <c r="A4" s="2"/>
      <c r="B4" s="2"/>
      <c r="C4" s="2"/>
      <c r="D4" s="2"/>
      <c r="E4" s="2"/>
      <c r="F4" s="3"/>
      <c r="G4" s="3"/>
      <c r="H4" s="3"/>
      <c r="I4" s="3"/>
      <c r="J4" s="7"/>
      <c r="K4" s="3"/>
    </row>
    <row r="5" spans="1:14" ht="27" customHeight="1" x14ac:dyDescent="0.25">
      <c r="A5" s="27" t="s">
        <v>1</v>
      </c>
      <c r="B5" s="27"/>
      <c r="C5" s="41" t="s">
        <v>21</v>
      </c>
      <c r="D5" s="42"/>
      <c r="E5" s="42"/>
      <c r="F5" s="42"/>
      <c r="G5" s="42"/>
      <c r="H5" s="42"/>
      <c r="I5" s="42"/>
      <c r="J5" s="42"/>
      <c r="K5" s="42"/>
      <c r="L5" s="43"/>
    </row>
    <row r="6" spans="1:14" ht="47.25" customHeight="1" x14ac:dyDescent="0.25">
      <c r="A6" s="27" t="s">
        <v>2</v>
      </c>
      <c r="B6" s="27"/>
      <c r="C6" s="41" t="s">
        <v>3</v>
      </c>
      <c r="D6" s="42"/>
      <c r="E6" s="42"/>
      <c r="F6" s="42"/>
      <c r="G6" s="42"/>
      <c r="H6" s="42"/>
      <c r="I6" s="42"/>
      <c r="J6" s="42"/>
      <c r="K6" s="42"/>
      <c r="L6" s="43"/>
    </row>
    <row r="7" spans="1:14" ht="42.75" customHeight="1" x14ac:dyDescent="0.25">
      <c r="A7" s="32" t="s">
        <v>4</v>
      </c>
      <c r="B7" s="33"/>
      <c r="C7" s="34"/>
      <c r="D7" s="34"/>
      <c r="E7" s="34"/>
      <c r="F7" s="34"/>
      <c r="G7" s="34"/>
      <c r="H7" s="34"/>
      <c r="I7" s="34"/>
      <c r="J7" s="34"/>
      <c r="K7" s="34"/>
      <c r="L7" s="35"/>
    </row>
    <row r="8" spans="1:14" ht="145.5" customHeight="1" x14ac:dyDescent="0.25">
      <c r="A8" s="36" t="s">
        <v>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</row>
    <row r="9" spans="1:14" ht="42" customHeight="1" x14ac:dyDescent="0.25">
      <c r="A9" s="27" t="s">
        <v>6</v>
      </c>
      <c r="B9" s="27" t="s">
        <v>7</v>
      </c>
      <c r="C9" s="28" t="s">
        <v>8</v>
      </c>
      <c r="D9" s="27" t="s">
        <v>9</v>
      </c>
      <c r="E9" s="28" t="s">
        <v>10</v>
      </c>
      <c r="F9" s="4" t="s">
        <v>11</v>
      </c>
      <c r="G9" s="4" t="s">
        <v>12</v>
      </c>
      <c r="H9" s="4" t="s">
        <v>13</v>
      </c>
      <c r="I9" s="28" t="s">
        <v>14</v>
      </c>
      <c r="J9" s="8" t="s">
        <v>15</v>
      </c>
      <c r="K9" s="8" t="s">
        <v>16</v>
      </c>
      <c r="L9" s="9" t="s">
        <v>17</v>
      </c>
    </row>
    <row r="10" spans="1:14" ht="58.5" customHeight="1" x14ac:dyDescent="0.25">
      <c r="A10" s="27"/>
      <c r="B10" s="27"/>
      <c r="C10" s="28"/>
      <c r="D10" s="27"/>
      <c r="E10" s="28"/>
      <c r="F10" s="4" t="s">
        <v>18</v>
      </c>
      <c r="G10" s="4" t="s">
        <v>18</v>
      </c>
      <c r="H10" s="4" t="s">
        <v>18</v>
      </c>
      <c r="I10" s="28"/>
      <c r="J10" s="10"/>
      <c r="K10" s="10"/>
      <c r="L10" s="11"/>
    </row>
    <row r="11" spans="1:14" s="24" customFormat="1" ht="19.5" thickBot="1" x14ac:dyDescent="0.35">
      <c r="A11" s="37" t="s">
        <v>20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1:14" ht="51.75" customHeight="1" thickBot="1" x14ac:dyDescent="0.3">
      <c r="A12" s="15">
        <v>1</v>
      </c>
      <c r="B12" s="44" t="s">
        <v>24</v>
      </c>
      <c r="C12" s="16"/>
      <c r="D12" s="17" t="s">
        <v>23</v>
      </c>
      <c r="E12" s="18">
        <v>1</v>
      </c>
      <c r="F12" s="19">
        <v>176692.8</v>
      </c>
      <c r="G12" s="19">
        <v>186500</v>
      </c>
      <c r="H12" s="19">
        <v>190000</v>
      </c>
      <c r="I12" s="12">
        <f t="shared" ref="I12:I15" si="0">ROUND((AVERAGE(F12:H12)),2)</f>
        <v>184397.6</v>
      </c>
      <c r="J12" s="13">
        <f t="shared" ref="J12:J15" si="1">STDEV(F12:H12)</f>
        <v>6898.2213127733221</v>
      </c>
      <c r="K12" s="14">
        <f t="shared" ref="K12:K15" si="2">STDEV(F12:H12)/AVERAGE(F12:H12)</f>
        <v>3.740949617984899E-2</v>
      </c>
      <c r="L12" s="4">
        <f>ROUND((I12*E12),2)</f>
        <v>184397.6</v>
      </c>
      <c r="M12" s="1"/>
      <c r="N12" s="1"/>
    </row>
    <row r="13" spans="1:14" ht="60.75" customHeight="1" x14ac:dyDescent="0.25">
      <c r="A13" s="15">
        <v>2</v>
      </c>
      <c r="B13" s="25" t="s">
        <v>25</v>
      </c>
      <c r="C13" s="16"/>
      <c r="D13" s="17" t="s">
        <v>23</v>
      </c>
      <c r="E13" s="18">
        <v>1</v>
      </c>
      <c r="F13" s="19">
        <v>239980.81</v>
      </c>
      <c r="G13" s="19">
        <v>250900</v>
      </c>
      <c r="H13" s="19">
        <v>245500</v>
      </c>
      <c r="I13" s="12">
        <f t="shared" si="0"/>
        <v>245460.27</v>
      </c>
      <c r="J13" s="13">
        <f t="shared" si="1"/>
        <v>5459.7034185658849</v>
      </c>
      <c r="K13" s="14">
        <f t="shared" si="2"/>
        <v>2.2242717400114832E-2</v>
      </c>
      <c r="L13" s="4">
        <f t="shared" ref="L13:L15" si="3">ROUND((I13*E13),2)</f>
        <v>245460.27</v>
      </c>
      <c r="M13" s="1"/>
      <c r="N13" s="1"/>
    </row>
    <row r="14" spans="1:14" ht="51.75" customHeight="1" x14ac:dyDescent="0.25">
      <c r="A14" s="15">
        <v>3</v>
      </c>
      <c r="B14" s="25" t="s">
        <v>26</v>
      </c>
      <c r="C14" s="16"/>
      <c r="D14" s="17" t="s">
        <v>23</v>
      </c>
      <c r="E14" s="18">
        <v>1</v>
      </c>
      <c r="F14" s="19">
        <v>48384</v>
      </c>
      <c r="G14" s="19">
        <v>60000</v>
      </c>
      <c r="H14" s="19">
        <v>53000</v>
      </c>
      <c r="I14" s="12">
        <f t="shared" si="0"/>
        <v>53794.67</v>
      </c>
      <c r="J14" s="13">
        <f t="shared" si="1"/>
        <v>5848.6310649017114</v>
      </c>
      <c r="K14" s="14">
        <f t="shared" si="2"/>
        <v>0.10872139242245288</v>
      </c>
      <c r="L14" s="4">
        <f t="shared" si="3"/>
        <v>53794.67</v>
      </c>
      <c r="M14" s="1"/>
      <c r="N14" s="1"/>
    </row>
    <row r="15" spans="1:14" ht="58.5" customHeight="1" x14ac:dyDescent="0.25">
      <c r="A15" s="20">
        <v>4</v>
      </c>
      <c r="B15" s="25" t="s">
        <v>27</v>
      </c>
      <c r="C15" s="16"/>
      <c r="D15" s="17" t="s">
        <v>23</v>
      </c>
      <c r="E15" s="21">
        <v>1</v>
      </c>
      <c r="F15" s="22">
        <v>25200</v>
      </c>
      <c r="G15" s="22">
        <v>45000</v>
      </c>
      <c r="H15" s="22">
        <v>35000</v>
      </c>
      <c r="I15" s="12">
        <f t="shared" si="0"/>
        <v>35066.67</v>
      </c>
      <c r="J15" s="13">
        <f t="shared" si="1"/>
        <v>9900.1683487369683</v>
      </c>
      <c r="K15" s="14">
        <f t="shared" si="2"/>
        <v>0.28232419245447632</v>
      </c>
      <c r="L15" s="4">
        <f t="shared" si="3"/>
        <v>35066.67</v>
      </c>
      <c r="M15" s="1"/>
      <c r="N15" s="1"/>
    </row>
    <row r="16" spans="1:14" ht="15.75" customHeight="1" x14ac:dyDescent="0.25">
      <c r="A16" s="29" t="s">
        <v>19</v>
      </c>
      <c r="B16" s="30"/>
      <c r="C16" s="30"/>
      <c r="D16" s="30"/>
      <c r="E16" s="30"/>
      <c r="F16" s="30"/>
      <c r="G16" s="30"/>
      <c r="H16" s="30"/>
      <c r="I16" s="30"/>
      <c r="J16" s="30"/>
      <c r="K16" s="31"/>
      <c r="L16" s="23">
        <f>SUM(L12:L15)</f>
        <v>518719.20999999996</v>
      </c>
      <c r="M16" s="1"/>
      <c r="N16" s="1"/>
    </row>
    <row r="17" spans="1:12" ht="15.75" x14ac:dyDescent="0.25">
      <c r="A17" s="5"/>
      <c r="B17" s="5"/>
      <c r="C17" s="5"/>
      <c r="D17" s="5"/>
      <c r="E17" s="5"/>
      <c r="F17" s="6"/>
      <c r="G17" s="6"/>
      <c r="H17" s="6"/>
      <c r="I17" s="6"/>
      <c r="J17" s="6"/>
      <c r="K17" s="6"/>
      <c r="L17" s="5"/>
    </row>
    <row r="18" spans="1:12" ht="15.75" x14ac:dyDescent="0.25">
      <c r="A18" s="5"/>
      <c r="B18" s="5"/>
      <c r="C18" s="5"/>
      <c r="D18" s="5"/>
      <c r="E18" s="5"/>
      <c r="F18" s="6"/>
      <c r="G18" s="6"/>
      <c r="H18" s="6"/>
      <c r="I18" s="6"/>
      <c r="J18" s="6"/>
      <c r="K18" s="6"/>
      <c r="L18" s="5"/>
    </row>
    <row r="19" spans="1:12" ht="15.75" x14ac:dyDescent="0.25">
      <c r="A19" s="26" t="s">
        <v>22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</sheetData>
  <mergeCells count="16">
    <mergeCell ref="A7:L7"/>
    <mergeCell ref="A8:L8"/>
    <mergeCell ref="A11:L11"/>
    <mergeCell ref="A2:L2"/>
    <mergeCell ref="A5:B5"/>
    <mergeCell ref="C5:L5"/>
    <mergeCell ref="A6:B6"/>
    <mergeCell ref="C6:L6"/>
    <mergeCell ref="A19:L19"/>
    <mergeCell ref="A9:A10"/>
    <mergeCell ref="B9:B10"/>
    <mergeCell ref="C9:C10"/>
    <mergeCell ref="D9:D10"/>
    <mergeCell ref="E9:E10"/>
    <mergeCell ref="I9:I10"/>
    <mergeCell ref="A16:K16"/>
  </mergeCells>
  <pageMargins left="0.24027777777777801" right="0.24027777777777801" top="0.05" bottom="0.209722222222222" header="0.51180555555555496" footer="0.51180555555555496"/>
  <pageSetup paperSize="9" scale="62" fitToHeight="0" orientation="landscape" useFirstPageNumber="1" horizontalDpi="300" verticalDpi="300" r:id="rId1"/>
  <ignoredErrors>
    <ignoredError sqref="I12:K1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2014-05-23T17:45:00Z</cp:lastPrinted>
  <dcterms:created xsi:type="dcterms:W3CDTF">2014-01-17T11:35:00Z</dcterms:created>
  <dcterms:modified xsi:type="dcterms:W3CDTF">2026-08-20T07:29:09Z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  <property fmtid="{D5CDD505-2E9C-101B-9397-08002B2CF9AE}" pid="5" name="ICV">
    <vt:lpwstr>6888D4E79C1A4809AEC42705FBBE872C_12</vt:lpwstr>
  </property>
</Properties>
</file>