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ЕАТ Березка\2026\"/>
    </mc:Choice>
  </mc:AlternateContent>
  <xr:revisionPtr revIDLastSave="0" documentId="8_{28793BB9-385A-4AC0-8635-23A37B49D29D}" xr6:coauthVersionLast="47" xr6:coauthVersionMax="47" xr10:uidLastSave="{00000000-0000-0000-0000-000000000000}"/>
  <bookViews>
    <workbookView xWindow="735" yWindow="480" windowWidth="20865" windowHeight="12420" xr2:uid="{00000000-000D-0000-FFFF-FFFF00000000}"/>
  </bookViews>
  <sheets>
    <sheet name="палатка торговая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5" l="1"/>
  <c r="M8" i="5" s="1"/>
  <c r="I8" i="5"/>
  <c r="N8" i="5" l="1"/>
  <c r="O8" i="5" s="1"/>
  <c r="J8" i="5" l="1"/>
  <c r="K8" i="5" l="1"/>
  <c r="L10" i="5" l="1"/>
  <c r="K10" i="5" l="1"/>
</calcChain>
</file>

<file path=xl/sharedStrings.xml><?xml version="1.0" encoding="utf-8"?>
<sst xmlns="http://schemas.openxmlformats.org/spreadsheetml/2006/main" count="25" uniqueCount="25">
  <si>
    <t>Обоснование начальной (максимальной) цены контракта</t>
  </si>
  <si>
    <t>№</t>
  </si>
  <si>
    <t>ОКДП2</t>
  </si>
  <si>
    <t>Наименование товара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</si>
  <si>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</si>
  <si>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</si>
  <si>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</si>
  <si>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</si>
  <si>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</t>
  </si>
  <si>
    <t xml:space="preserve">Поставщик №1 </t>
  </si>
  <si>
    <t xml:space="preserve">Поставщик №2 </t>
  </si>
  <si>
    <t>Поставщик №3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</si>
  <si>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</si>
  <si>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</si>
  <si>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                      (не должен превышать 33%)</t>
    </r>
  </si>
  <si>
    <r>
      <rPr>
        <b/>
        <sz val="12"/>
        <color indexed="8"/>
        <rFont val="Times New Roman"/>
        <family val="1"/>
        <charset val="204"/>
      </rPr>
      <t>Расчет Н(М)ЦК по формуле</t>
    </r>
    <r>
      <rPr>
        <sz val="12"/>
        <color indexed="8"/>
        <rFont val="Times New Roman"/>
        <family val="1"/>
        <charset val="204"/>
      </rPr>
      <t xml:space="preserve">                                                </t>
    </r>
    <r>
      <rPr>
        <sz val="5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исполь-зуемых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</si>
  <si>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</si>
  <si>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округле-нием (вниз) до сотых долей после запятой (руб.)</t>
  </si>
  <si>
    <t>Н(М)ЦК, ЦКЕП контракта с учетом округле-ния цены за единицу (руб.)</t>
  </si>
  <si>
    <t>В результате проведенного расчета Н(М)ЦК, ЦКЕП контракта составила:</t>
  </si>
  <si>
    <t>рублей</t>
  </si>
  <si>
    <t>Используемый метод определения НМЦК : Расчет цены</t>
  </si>
  <si>
    <t>шт</t>
  </si>
  <si>
    <t>13.95.10.190</t>
  </si>
  <si>
    <t>Правая скега нижнего яруса гибкого ограждения Хивус -10 с реданами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</si>
</sst>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5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8"/>
      <color indexed="8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8" fillId="0" borderId="0" applyNumberFormat="0" applyFill="0" applyBorder="0" applyAlignment="0" applyProtection="0"/>
    <xf numFmtId="164" fontId="3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3" applyFont="1"/>
    <xf numFmtId="0" fontId="5" fillId="0" borderId="0" xfId="3" applyFont="1" applyBorder="1" applyAlignment="1">
      <alignment wrapText="1"/>
    </xf>
    <xf numFmtId="0" fontId="8" fillId="0" borderId="0" xfId="3" applyFont="1" applyFill="1" applyBorder="1" applyAlignment="1">
      <alignment horizontal="center" vertical="center" wrapText="1"/>
    </xf>
    <xf numFmtId="0" fontId="11" fillId="0" borderId="0" xfId="0" applyFont="1"/>
    <xf numFmtId="0" fontId="4" fillId="0" borderId="0" xfId="3" applyFont="1" applyBorder="1"/>
    <xf numFmtId="0" fontId="4" fillId="0" borderId="0" xfId="3" applyFont="1" applyFill="1"/>
    <xf numFmtId="2" fontId="8" fillId="0" borderId="0" xfId="3" applyNumberFormat="1" applyFont="1" applyAlignment="1">
      <alignment vertical="center"/>
    </xf>
    <xf numFmtId="0" fontId="7" fillId="0" borderId="0" xfId="3" applyFont="1" applyAlignment="1">
      <alignment horizontal="left" wrapText="1"/>
    </xf>
    <xf numFmtId="0" fontId="17" fillId="0" borderId="0" xfId="3" applyFont="1" applyBorder="1" applyAlignment="1">
      <alignment horizontal="left" wrapText="1"/>
    </xf>
    <xf numFmtId="0" fontId="6" fillId="0" borderId="0" xfId="3" applyFont="1" applyAlignment="1">
      <alignment horizontal="left" vertical="top" wrapText="1"/>
    </xf>
    <xf numFmtId="0" fontId="8" fillId="0" borderId="0" xfId="3" applyFont="1" applyAlignment="1">
      <alignment horizontal="left" wrapText="1"/>
    </xf>
    <xf numFmtId="0" fontId="14" fillId="0" borderId="0" xfId="3" applyFont="1"/>
    <xf numFmtId="0" fontId="19" fillId="0" borderId="0" xfId="4" applyFont="1" applyBorder="1" applyAlignment="1">
      <alignment horizontal="left" wrapText="1"/>
    </xf>
    <xf numFmtId="0" fontId="19" fillId="0" borderId="0" xfId="4" applyFont="1" applyBorder="1" applyAlignment="1">
      <alignment wrapText="1"/>
    </xf>
    <xf numFmtId="2" fontId="4" fillId="0" borderId="0" xfId="3" applyNumberFormat="1" applyFont="1"/>
    <xf numFmtId="4" fontId="8" fillId="2" borderId="1" xfId="3" applyNumberFormat="1" applyFont="1" applyFill="1" applyBorder="1"/>
    <xf numFmtId="0" fontId="7" fillId="0" borderId="0" xfId="3" applyFont="1" applyBorder="1" applyAlignment="1">
      <alignment vertical="center"/>
    </xf>
    <xf numFmtId="0" fontId="8" fillId="0" borderId="0" xfId="3" applyFont="1" applyBorder="1" applyAlignment="1">
      <alignment vertical="center"/>
    </xf>
    <xf numFmtId="2" fontId="8" fillId="0" borderId="0" xfId="3" applyNumberFormat="1" applyFont="1" applyBorder="1" applyAlignment="1">
      <alignment vertical="center"/>
    </xf>
    <xf numFmtId="0" fontId="4" fillId="0" borderId="5" xfId="3" applyFont="1" applyBorder="1"/>
    <xf numFmtId="0" fontId="4" fillId="0" borderId="6" xfId="3" applyFont="1" applyBorder="1"/>
    <xf numFmtId="0" fontId="4" fillId="0" borderId="7" xfId="3" applyFont="1" applyBorder="1"/>
    <xf numFmtId="0" fontId="5" fillId="0" borderId="7" xfId="3" applyFont="1" applyBorder="1" applyAlignment="1">
      <alignment wrapText="1"/>
    </xf>
    <xf numFmtId="0" fontId="22" fillId="0" borderId="7" xfId="3" applyFont="1" applyBorder="1"/>
    <xf numFmtId="4" fontId="22" fillId="0" borderId="7" xfId="3" applyNumberFormat="1" applyFont="1" applyBorder="1"/>
    <xf numFmtId="0" fontId="4" fillId="0" borderId="8" xfId="3" applyFont="1" applyBorder="1"/>
    <xf numFmtId="0" fontId="6" fillId="0" borderId="12" xfId="3" applyFont="1" applyFill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top" wrapText="1"/>
    </xf>
    <xf numFmtId="0" fontId="6" fillId="0" borderId="19" xfId="3" applyFont="1" applyFill="1" applyBorder="1" applyAlignment="1">
      <alignment horizontal="center" vertical="top" wrapText="1"/>
    </xf>
    <xf numFmtId="0" fontId="14" fillId="0" borderId="19" xfId="3" applyFont="1" applyBorder="1" applyAlignment="1">
      <alignment horizontal="center" vertical="top" wrapText="1"/>
    </xf>
    <xf numFmtId="0" fontId="6" fillId="0" borderId="21" xfId="3" applyFont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22" xfId="3" applyFont="1" applyFill="1" applyBorder="1" applyAlignment="1">
      <alignment horizontal="center" vertical="center" wrapText="1"/>
    </xf>
    <xf numFmtId="0" fontId="6" fillId="0" borderId="23" xfId="3" applyFont="1" applyFill="1" applyBorder="1" applyAlignment="1">
      <alignment horizontal="center" vertical="center" wrapText="1"/>
    </xf>
    <xf numFmtId="0" fontId="12" fillId="0" borderId="23" xfId="3" applyFont="1" applyFill="1" applyBorder="1" applyAlignment="1">
      <alignment horizontal="center" vertical="center" wrapText="1"/>
    </xf>
    <xf numFmtId="0" fontId="6" fillId="0" borderId="24" xfId="3" applyFont="1" applyFill="1" applyBorder="1" applyAlignment="1">
      <alignment horizontal="center" vertical="center" wrapText="1"/>
    </xf>
    <xf numFmtId="0" fontId="6" fillId="0" borderId="25" xfId="3" applyFont="1" applyBorder="1" applyAlignment="1">
      <alignment horizontal="center" vertical="top" wrapText="1"/>
    </xf>
    <xf numFmtId="0" fontId="6" fillId="0" borderId="23" xfId="3" applyFont="1" applyBorder="1" applyAlignment="1">
      <alignment horizontal="center" vertical="top" wrapText="1"/>
    </xf>
    <xf numFmtId="0" fontId="6" fillId="0" borderId="23" xfId="3" applyFont="1" applyFill="1" applyBorder="1" applyAlignment="1">
      <alignment horizontal="center" vertical="top" wrapText="1"/>
    </xf>
    <xf numFmtId="0" fontId="14" fillId="0" borderId="23" xfId="3" applyFont="1" applyBorder="1" applyAlignment="1">
      <alignment horizontal="center" vertical="top" wrapText="1"/>
    </xf>
    <xf numFmtId="0" fontId="6" fillId="0" borderId="26" xfId="3" applyFont="1" applyBorder="1" applyAlignment="1">
      <alignment horizontal="center" vertical="top" wrapText="1"/>
    </xf>
    <xf numFmtId="0" fontId="6" fillId="0" borderId="19" xfId="3" applyFont="1" applyBorder="1" applyAlignment="1">
      <alignment horizontal="center" wrapText="1"/>
    </xf>
    <xf numFmtId="164" fontId="21" fillId="0" borderId="1" xfId="5" applyFont="1" applyFill="1" applyBorder="1" applyAlignment="1">
      <alignment horizontal="center" vertical="center" wrapText="1"/>
    </xf>
    <xf numFmtId="164" fontId="21" fillId="0" borderId="1" xfId="5" applyFont="1" applyFill="1" applyBorder="1" applyAlignment="1">
      <alignment horizontal="center" vertical="center"/>
    </xf>
    <xf numFmtId="164" fontId="20" fillId="0" borderId="1" xfId="5" applyFont="1" applyFill="1" applyBorder="1" applyAlignment="1">
      <alignment horizontal="center" vertical="center" wrapText="1"/>
    </xf>
    <xf numFmtId="2" fontId="7" fillId="0" borderId="0" xfId="3" applyNumberFormat="1" applyFont="1" applyAlignment="1">
      <alignment horizontal="left" wrapText="1"/>
    </xf>
    <xf numFmtId="164" fontId="4" fillId="0" borderId="0" xfId="3" applyNumberFormat="1" applyFont="1" applyFill="1"/>
    <xf numFmtId="4" fontId="7" fillId="0" borderId="0" xfId="3" applyNumberFormat="1" applyFont="1" applyBorder="1" applyAlignment="1">
      <alignment vertical="center"/>
    </xf>
    <xf numFmtId="4" fontId="20" fillId="0" borderId="7" xfId="3" applyNumberFormat="1" applyFont="1" applyFill="1" applyBorder="1"/>
    <xf numFmtId="164" fontId="20" fillId="2" borderId="1" xfId="5" applyFont="1" applyFill="1" applyBorder="1" applyAlignment="1">
      <alignment horizontal="center" vertical="center" wrapText="1"/>
    </xf>
    <xf numFmtId="0" fontId="20" fillId="3" borderId="1" xfId="3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/>
    </xf>
    <xf numFmtId="164" fontId="21" fillId="6" borderId="1" xfId="5" applyFont="1" applyFill="1" applyBorder="1" applyAlignment="1">
      <alignment horizontal="center" vertical="center" wrapText="1"/>
    </xf>
    <xf numFmtId="164" fontId="21" fillId="7" borderId="1" xfId="5" applyFont="1" applyFill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right" vertical="center"/>
    </xf>
    <xf numFmtId="0" fontId="8" fillId="0" borderId="0" xfId="3" applyFont="1" applyAlignment="1">
      <alignment horizontal="left" vertical="top" wrapText="1"/>
    </xf>
    <xf numFmtId="0" fontId="14" fillId="0" borderId="0" xfId="3" applyFont="1" applyAlignment="1">
      <alignment horizontal="center" wrapText="1"/>
    </xf>
    <xf numFmtId="0" fontId="6" fillId="0" borderId="13" xfId="3" applyFont="1" applyFill="1" applyBorder="1" applyAlignment="1">
      <alignment horizontal="center" vertical="center" wrapText="1"/>
    </xf>
    <xf numFmtId="0" fontId="6" fillId="0" borderId="17" xfId="3" applyFont="1" applyFill="1" applyBorder="1" applyAlignment="1">
      <alignment horizontal="center" vertical="center" wrapText="1"/>
    </xf>
    <xf numFmtId="0" fontId="6" fillId="0" borderId="14" xfId="3" applyFont="1" applyFill="1" applyBorder="1" applyAlignment="1">
      <alignment horizontal="center" vertical="center" wrapText="1"/>
    </xf>
    <xf numFmtId="0" fontId="6" fillId="0" borderId="18" xfId="3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wrapText="1"/>
    </xf>
    <xf numFmtId="0" fontId="12" fillId="0" borderId="19" xfId="3" applyFont="1" applyFill="1" applyBorder="1" applyAlignment="1">
      <alignment horizontal="center" vertical="center" wrapText="1"/>
    </xf>
    <xf numFmtId="0" fontId="6" fillId="0" borderId="11" xfId="3" applyFont="1" applyFill="1" applyBorder="1" applyAlignment="1">
      <alignment horizontal="center" vertical="center" wrapText="1"/>
    </xf>
    <xf numFmtId="0" fontId="6" fillId="0" borderId="20" xfId="3" applyFont="1" applyFill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2" fontId="6" fillId="0" borderId="15" xfId="3" applyNumberFormat="1" applyFont="1" applyFill="1" applyBorder="1" applyAlignment="1">
      <alignment horizontal="center" vertical="top" wrapText="1"/>
    </xf>
    <xf numFmtId="0" fontId="6" fillId="0" borderId="0" xfId="3" applyFont="1" applyAlignment="1">
      <alignment horizontal="center" wrapText="1"/>
    </xf>
    <xf numFmtId="0" fontId="7" fillId="0" borderId="0" xfId="3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6">
    <cellStyle name="Гиперссылка" xfId="4" builtinId="8"/>
    <cellStyle name="Обычный" xfId="0" builtinId="0"/>
    <cellStyle name="Обычный 2" xfId="1" xr:uid="{00000000-0005-0000-0000-000002000000}"/>
    <cellStyle name="Обычный 2 2" xfId="2" xr:uid="{00000000-0005-0000-0000-000003000000}"/>
    <cellStyle name="Обычный 3" xfId="3" xr:uid="{00000000-0005-0000-0000-000004000000}"/>
    <cellStyle name="Финансовый" xfId="5" builtinId="3"/>
  </cellStyles>
  <dxfs count="0"/>
  <tableStyles count="0" defaultTableStyle="TableStyleMedium2" defaultPivotStyle="PivotStyleLight16"/>
  <colors>
    <mruColors>
      <color rgb="FFCC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5</xdr:row>
      <xdr:rowOff>952500</xdr:rowOff>
    </xdr:from>
    <xdr:to>
      <xdr:col>11</xdr:col>
      <xdr:colOff>0</xdr:colOff>
      <xdr:row>5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86700" y="2867025"/>
          <a:ext cx="10001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5</xdr:row>
      <xdr:rowOff>923925</xdr:rowOff>
    </xdr:from>
    <xdr:to>
      <xdr:col>9</xdr:col>
      <xdr:colOff>1019175</xdr:colOff>
      <xdr:row>5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38950" y="28384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209551</xdr:colOff>
      <xdr:row>5</xdr:row>
      <xdr:rowOff>869156</xdr:rowOff>
    </xdr:from>
    <xdr:to>
      <xdr:col>11</xdr:col>
      <xdr:colOff>1238251</xdr:colOff>
      <xdr:row>5</xdr:row>
      <xdr:rowOff>1202531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096376" y="2783681"/>
          <a:ext cx="1028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1243013</xdr:colOff>
      <xdr:row>5</xdr:row>
      <xdr:rowOff>995362</xdr:rowOff>
    </xdr:from>
    <xdr:to>
      <xdr:col>11</xdr:col>
      <xdr:colOff>1395413</xdr:colOff>
      <xdr:row>5</xdr:row>
      <xdr:rowOff>1223962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129838" y="2909887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O26"/>
  <sheetViews>
    <sheetView tabSelected="1" zoomScaleNormal="100" zoomScaleSheetLayoutView="100" workbookViewId="0">
      <selection activeCell="S6" sqref="S6"/>
    </sheetView>
  </sheetViews>
  <sheetFormatPr defaultColWidth="9.140625" defaultRowHeight="12.75" x14ac:dyDescent="0.2"/>
  <cols>
    <col min="1" max="1" width="4.85546875" style="1" customWidth="1"/>
    <col min="2" max="2" width="14.140625" style="1" customWidth="1"/>
    <col min="3" max="3" width="26" style="2" customWidth="1"/>
    <col min="4" max="4" width="10.85546875" style="1" customWidth="1"/>
    <col min="5" max="5" width="6.5703125" style="1" customWidth="1"/>
    <col min="6" max="6" width="12.140625" style="1" customWidth="1"/>
    <col min="7" max="7" width="13" style="1" customWidth="1"/>
    <col min="8" max="8" width="12.42578125" style="1" customWidth="1"/>
    <col min="9" max="9" width="11.85546875" style="1" customWidth="1"/>
    <col min="10" max="11" width="15.28515625" style="1" hidden="1" customWidth="1"/>
    <col min="12" max="12" width="13.42578125" style="1" hidden="1" customWidth="1"/>
    <col min="13" max="13" width="15.28515625" style="1" customWidth="1"/>
    <col min="14" max="14" width="12.5703125" style="1" customWidth="1"/>
    <col min="15" max="15" width="14.5703125" style="1" customWidth="1"/>
    <col min="16" max="16" width="9.140625" style="1" hidden="1" customWidth="1"/>
    <col min="17" max="17" width="9.5703125" style="1" hidden="1" customWidth="1"/>
    <col min="18" max="18" width="11.28515625" style="1" bestFit="1" customWidth="1"/>
    <col min="19" max="42" width="9.140625" style="1"/>
    <col min="43" max="43" width="3.140625" style="1" customWidth="1"/>
    <col min="44" max="44" width="44.5703125" style="1" customWidth="1"/>
    <col min="45" max="45" width="34.5703125" style="1" customWidth="1"/>
    <col min="46" max="46" width="12.140625" style="1" customWidth="1"/>
    <col min="47" max="47" width="8.5703125" style="1" customWidth="1"/>
    <col min="48" max="48" width="22.5703125" style="1" customWidth="1"/>
    <col min="49" max="49" width="17.5703125" style="1" customWidth="1"/>
    <col min="50" max="50" width="18.5703125" style="1" customWidth="1"/>
    <col min="51" max="51" width="19.85546875" style="1" customWidth="1"/>
    <col min="52" max="52" width="18.5703125" style="1" customWidth="1"/>
    <col min="53" max="53" width="30.140625" style="1" customWidth="1"/>
    <col min="54" max="54" width="40.42578125" style="1" customWidth="1"/>
    <col min="55" max="55" width="23.5703125" style="1" customWidth="1"/>
    <col min="56" max="56" width="21.42578125" style="1" customWidth="1"/>
    <col min="57" max="57" width="23.85546875" style="1" customWidth="1"/>
    <col min="58" max="59" width="0" style="1" hidden="1" customWidth="1"/>
    <col min="60" max="16384" width="9.140625" style="1"/>
  </cols>
  <sheetData>
    <row r="1" spans="1:639" x14ac:dyDescent="0.2">
      <c r="L1" s="72"/>
      <c r="M1" s="72"/>
      <c r="N1" s="72"/>
      <c r="O1" s="72"/>
      <c r="P1" s="72"/>
      <c r="Q1" s="72"/>
    </row>
    <row r="2" spans="1:639" ht="18.75" x14ac:dyDescent="0.2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639" ht="16.5" thickBot="1" x14ac:dyDescent="0.25">
      <c r="A3" s="3"/>
      <c r="B3" s="3"/>
      <c r="C3" s="3"/>
      <c r="D3" s="3"/>
      <c r="E3" s="3"/>
      <c r="F3" s="74"/>
      <c r="G3" s="74"/>
      <c r="H3" s="74"/>
      <c r="I3" s="74"/>
      <c r="J3" s="74"/>
      <c r="K3" s="74"/>
      <c r="L3" s="3"/>
      <c r="M3" s="3"/>
      <c r="N3" s="3"/>
      <c r="O3" s="3"/>
      <c r="P3" s="3"/>
      <c r="Q3" s="3"/>
    </row>
    <row r="4" spans="1:639" s="4" customFormat="1" ht="30.75" customHeight="1" thickBot="1" x14ac:dyDescent="0.25">
      <c r="A4" s="75" t="s">
        <v>21</v>
      </c>
      <c r="B4" s="76"/>
      <c r="C4" s="77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8"/>
      <c r="Q4" s="79"/>
    </row>
    <row r="5" spans="1:639" x14ac:dyDescent="0.2">
      <c r="A5" s="62" t="s">
        <v>1</v>
      </c>
      <c r="B5" s="64" t="s">
        <v>2</v>
      </c>
      <c r="C5" s="66" t="s">
        <v>3</v>
      </c>
      <c r="D5" s="68" t="s">
        <v>4</v>
      </c>
      <c r="E5" s="64" t="s">
        <v>5</v>
      </c>
      <c r="F5" s="56" t="s">
        <v>6</v>
      </c>
      <c r="G5" s="57"/>
      <c r="H5" s="70"/>
      <c r="I5" s="71" t="s">
        <v>7</v>
      </c>
      <c r="J5" s="71"/>
      <c r="K5" s="71"/>
      <c r="L5" s="56" t="s">
        <v>8</v>
      </c>
      <c r="M5" s="57"/>
      <c r="N5" s="57"/>
      <c r="O5" s="58"/>
      <c r="P5" s="5"/>
      <c r="Q5" s="20"/>
    </row>
    <row r="6" spans="1:639" ht="90" thickBot="1" x14ac:dyDescent="0.25">
      <c r="A6" s="63"/>
      <c r="B6" s="65"/>
      <c r="C6" s="67"/>
      <c r="D6" s="69"/>
      <c r="E6" s="65"/>
      <c r="F6" s="42" t="s">
        <v>9</v>
      </c>
      <c r="G6" s="42" t="s">
        <v>10</v>
      </c>
      <c r="H6" s="42" t="s">
        <v>11</v>
      </c>
      <c r="I6" s="28" t="s">
        <v>12</v>
      </c>
      <c r="J6" s="28" t="s">
        <v>13</v>
      </c>
      <c r="K6" s="29" t="s">
        <v>14</v>
      </c>
      <c r="L6" s="30" t="s">
        <v>15</v>
      </c>
      <c r="M6" s="28" t="s">
        <v>16</v>
      </c>
      <c r="N6" s="28" t="s">
        <v>17</v>
      </c>
      <c r="O6" s="31" t="s">
        <v>18</v>
      </c>
      <c r="P6" s="5"/>
      <c r="Q6" s="20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</row>
    <row r="7" spans="1:639" ht="16.5" thickBot="1" x14ac:dyDescent="0.25">
      <c r="A7" s="33">
        <v>1</v>
      </c>
      <c r="B7" s="34"/>
      <c r="C7" s="35">
        <v>2</v>
      </c>
      <c r="D7" s="36">
        <v>4</v>
      </c>
      <c r="E7" s="34">
        <v>5</v>
      </c>
      <c r="F7" s="37">
        <v>6</v>
      </c>
      <c r="G7" s="37">
        <v>7</v>
      </c>
      <c r="H7" s="37">
        <v>8</v>
      </c>
      <c r="I7" s="38">
        <v>9</v>
      </c>
      <c r="J7" s="38">
        <v>10</v>
      </c>
      <c r="K7" s="39">
        <v>11</v>
      </c>
      <c r="L7" s="40">
        <v>12</v>
      </c>
      <c r="M7" s="38">
        <v>13</v>
      </c>
      <c r="N7" s="38">
        <v>14</v>
      </c>
      <c r="O7" s="41">
        <v>15</v>
      </c>
      <c r="P7" s="5"/>
      <c r="Q7" s="20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  <c r="PA7" s="5"/>
      <c r="PB7" s="5"/>
      <c r="PC7" s="5"/>
      <c r="PD7" s="5"/>
      <c r="PE7" s="5"/>
      <c r="PF7" s="5"/>
      <c r="PG7" s="5"/>
      <c r="PH7" s="5"/>
      <c r="PI7" s="5"/>
      <c r="PJ7" s="5"/>
      <c r="PK7" s="5"/>
      <c r="PL7" s="5"/>
      <c r="PM7" s="5"/>
      <c r="PN7" s="5"/>
      <c r="PO7" s="5"/>
      <c r="PP7" s="5"/>
      <c r="PQ7" s="5"/>
      <c r="PR7" s="5"/>
      <c r="PS7" s="5"/>
      <c r="PT7" s="5"/>
      <c r="PU7" s="5"/>
      <c r="PV7" s="5"/>
      <c r="PW7" s="5"/>
      <c r="PX7" s="5"/>
      <c r="PY7" s="5"/>
      <c r="PZ7" s="5"/>
      <c r="QA7" s="5"/>
      <c r="QB7" s="5"/>
      <c r="QC7" s="5"/>
      <c r="QD7" s="5"/>
      <c r="QE7" s="5"/>
      <c r="QF7" s="5"/>
      <c r="QG7" s="5"/>
      <c r="QH7" s="5"/>
      <c r="QI7" s="5"/>
      <c r="QJ7" s="5"/>
      <c r="QK7" s="5"/>
      <c r="QL7" s="5"/>
      <c r="QM7" s="5"/>
      <c r="QN7" s="5"/>
      <c r="QO7" s="5"/>
      <c r="QP7" s="5"/>
      <c r="QQ7" s="5"/>
      <c r="QR7" s="5"/>
      <c r="QS7" s="5"/>
      <c r="QT7" s="5"/>
      <c r="QU7" s="5"/>
      <c r="QV7" s="5"/>
      <c r="QW7" s="5"/>
      <c r="QX7" s="5"/>
      <c r="QY7" s="5"/>
      <c r="QZ7" s="5"/>
      <c r="RA7" s="5"/>
      <c r="RB7" s="5"/>
      <c r="RC7" s="5"/>
      <c r="RD7" s="5"/>
      <c r="RE7" s="5"/>
      <c r="RF7" s="5"/>
      <c r="RG7" s="5"/>
      <c r="RH7" s="5"/>
      <c r="RI7" s="5"/>
      <c r="RJ7" s="5"/>
      <c r="RK7" s="5"/>
      <c r="RL7" s="5"/>
      <c r="RM7" s="5"/>
      <c r="RN7" s="5"/>
      <c r="RO7" s="5"/>
      <c r="RP7" s="5"/>
      <c r="RQ7" s="5"/>
      <c r="RR7" s="5"/>
      <c r="RS7" s="5"/>
      <c r="RT7" s="5"/>
      <c r="RU7" s="5"/>
      <c r="RV7" s="5"/>
      <c r="RW7" s="5"/>
      <c r="RX7" s="5"/>
      <c r="RY7" s="5"/>
      <c r="RZ7" s="5"/>
      <c r="SA7" s="5"/>
      <c r="SB7" s="5"/>
      <c r="SC7" s="5"/>
      <c r="SD7" s="5"/>
      <c r="SE7" s="5"/>
      <c r="SF7" s="5"/>
      <c r="SG7" s="5"/>
      <c r="SH7" s="5"/>
      <c r="SI7" s="5"/>
      <c r="SJ7" s="5"/>
      <c r="SK7" s="5"/>
      <c r="SL7" s="5"/>
      <c r="SM7" s="5"/>
      <c r="SN7" s="5"/>
      <c r="SO7" s="5"/>
      <c r="SP7" s="5"/>
      <c r="SQ7" s="5"/>
      <c r="SR7" s="5"/>
      <c r="SS7" s="5"/>
      <c r="ST7" s="5"/>
      <c r="SU7" s="5"/>
      <c r="SV7" s="5"/>
      <c r="SW7" s="5"/>
      <c r="SX7" s="5"/>
      <c r="SY7" s="5"/>
      <c r="SZ7" s="5"/>
      <c r="TA7" s="5"/>
      <c r="TB7" s="5"/>
      <c r="TC7" s="5"/>
      <c r="TD7" s="5"/>
      <c r="TE7" s="5"/>
      <c r="TF7" s="5"/>
      <c r="TG7" s="5"/>
      <c r="TH7" s="5"/>
      <c r="TI7" s="5"/>
      <c r="TJ7" s="5"/>
      <c r="TK7" s="5"/>
      <c r="TL7" s="5"/>
      <c r="TM7" s="5"/>
      <c r="TN7" s="5"/>
      <c r="TO7" s="5"/>
      <c r="TP7" s="5"/>
      <c r="TQ7" s="5"/>
      <c r="TR7" s="5"/>
      <c r="TS7" s="5"/>
      <c r="TT7" s="5"/>
      <c r="TU7" s="5"/>
      <c r="TV7" s="5"/>
      <c r="TW7" s="5"/>
      <c r="TX7" s="5"/>
      <c r="TY7" s="5"/>
      <c r="TZ7" s="5"/>
      <c r="UA7" s="5"/>
      <c r="UB7" s="5"/>
      <c r="UC7" s="5"/>
      <c r="UD7" s="5"/>
      <c r="UE7" s="5"/>
      <c r="UF7" s="5"/>
      <c r="UG7" s="5"/>
      <c r="UH7" s="5"/>
      <c r="UI7" s="5"/>
      <c r="UJ7" s="5"/>
      <c r="UK7" s="5"/>
      <c r="UL7" s="5"/>
      <c r="UM7" s="5"/>
      <c r="UN7" s="5"/>
      <c r="UO7" s="5"/>
      <c r="UP7" s="5"/>
      <c r="UQ7" s="5"/>
      <c r="UR7" s="5"/>
      <c r="US7" s="5"/>
      <c r="UT7" s="5"/>
      <c r="UU7" s="5"/>
      <c r="UV7" s="5"/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/>
      <c r="VS7" s="5"/>
      <c r="VT7" s="5"/>
      <c r="VU7" s="5"/>
      <c r="VV7" s="5"/>
      <c r="VW7" s="5"/>
      <c r="VX7" s="5"/>
      <c r="VY7" s="5"/>
      <c r="VZ7" s="5"/>
      <c r="WA7" s="5"/>
      <c r="WB7" s="5"/>
      <c r="WC7" s="5"/>
      <c r="WD7" s="5"/>
      <c r="WE7" s="5"/>
      <c r="WF7" s="5"/>
      <c r="WG7" s="5"/>
      <c r="WH7" s="5"/>
      <c r="WI7" s="5"/>
      <c r="WJ7" s="5"/>
      <c r="WK7" s="5"/>
      <c r="WL7" s="5"/>
      <c r="WM7" s="5"/>
      <c r="WN7" s="5"/>
      <c r="WO7" s="5"/>
      <c r="WP7" s="5"/>
      <c r="WQ7" s="5"/>
      <c r="WR7" s="5"/>
      <c r="WS7" s="5"/>
      <c r="WT7" s="5"/>
      <c r="WU7" s="5"/>
      <c r="WV7" s="5"/>
      <c r="WW7" s="5"/>
      <c r="WX7" s="5"/>
      <c r="WY7" s="5"/>
      <c r="WZ7" s="5"/>
      <c r="XA7" s="5"/>
      <c r="XB7" s="5"/>
      <c r="XC7" s="5"/>
      <c r="XD7" s="5"/>
      <c r="XE7" s="5"/>
      <c r="XF7" s="5"/>
      <c r="XG7" s="5"/>
      <c r="XH7" s="5"/>
      <c r="XI7" s="5"/>
      <c r="XJ7" s="5"/>
      <c r="XK7" s="5"/>
      <c r="XL7" s="5"/>
      <c r="XM7" s="5"/>
      <c r="XN7" s="5"/>
      <c r="XO7" s="5"/>
    </row>
    <row r="8" spans="1:639" ht="31.5" customHeight="1" x14ac:dyDescent="0.2">
      <c r="A8" s="27">
        <v>1</v>
      </c>
      <c r="B8" s="53" t="s">
        <v>23</v>
      </c>
      <c r="C8" s="52" t="s">
        <v>24</v>
      </c>
      <c r="D8" s="32" t="s">
        <v>22</v>
      </c>
      <c r="E8" s="51">
        <v>1</v>
      </c>
      <c r="F8" s="50">
        <v>125000</v>
      </c>
      <c r="G8" s="50">
        <v>180000</v>
      </c>
      <c r="H8" s="50">
        <v>220000</v>
      </c>
      <c r="I8" s="54">
        <f>AVERAGE(F8:H8)</f>
        <v>175000</v>
      </c>
      <c r="J8" s="44">
        <f t="shared" ref="J8" si="0">SQRT(((SUM((POWER(H8-I8,2)),(POWER(G8-I8,2)),(POWER(F8-I8,2)))/(COLUMNS(F8:H8)-1))))</f>
        <v>47696.960070847279</v>
      </c>
      <c r="K8" s="44">
        <f t="shared" ref="K8" si="1">J8/I8*100</f>
        <v>27.255405754769875</v>
      </c>
      <c r="L8" s="43">
        <f>((E8/3)*(SUM(F8:H8)))</f>
        <v>175000</v>
      </c>
      <c r="M8" s="43">
        <f>ROUND(L8/E8,2)</f>
        <v>175000</v>
      </c>
      <c r="N8" s="45">
        <f>M8</f>
        <v>175000</v>
      </c>
      <c r="O8" s="55">
        <f>ROUND(N8*E8,2)</f>
        <v>175000</v>
      </c>
      <c r="P8" s="5"/>
      <c r="Q8" s="20"/>
      <c r="T8" s="1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</row>
    <row r="9" spans="1:639" ht="13.5" thickBot="1" x14ac:dyDescent="0.25">
      <c r="A9" s="21"/>
      <c r="B9" s="22"/>
      <c r="C9" s="23"/>
      <c r="D9" s="22"/>
      <c r="E9" s="24"/>
      <c r="F9" s="24"/>
      <c r="G9" s="24"/>
      <c r="H9" s="24"/>
      <c r="I9" s="24"/>
      <c r="J9" s="24"/>
      <c r="K9" s="24"/>
      <c r="L9" s="25"/>
      <c r="M9" s="25"/>
      <c r="N9" s="25"/>
      <c r="O9" s="49"/>
      <c r="P9" s="22"/>
      <c r="Q9" s="26"/>
      <c r="R9" s="47"/>
      <c r="S9" s="6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</row>
    <row r="10" spans="1:639" ht="18.75" x14ac:dyDescent="0.25">
      <c r="A10" s="59" t="s">
        <v>19</v>
      </c>
      <c r="B10" s="59"/>
      <c r="C10" s="59"/>
      <c r="D10" s="59"/>
      <c r="E10" s="59"/>
      <c r="F10" s="59"/>
      <c r="G10" s="59"/>
      <c r="H10" s="59"/>
      <c r="I10" s="59"/>
      <c r="J10" s="59"/>
      <c r="K10" s="16">
        <f>O9</f>
        <v>0</v>
      </c>
      <c r="L10" s="48">
        <f>O9</f>
        <v>0</v>
      </c>
      <c r="M10" s="48">
        <v>175000</v>
      </c>
      <c r="N10" s="17" t="s">
        <v>20</v>
      </c>
      <c r="O10" s="19"/>
      <c r="P10" s="18"/>
      <c r="Q10" s="7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</row>
    <row r="11" spans="1:639" ht="18.75" x14ac:dyDescent="0.3">
      <c r="A11" s="8"/>
      <c r="B11" s="8"/>
      <c r="C11" s="9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46"/>
      <c r="P11" s="8"/>
      <c r="Q11" s="8"/>
    </row>
    <row r="12" spans="1:639" ht="97.5" customHeight="1" x14ac:dyDescent="0.2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10"/>
      <c r="Q12" s="10"/>
      <c r="R12" s="10"/>
      <c r="S12" s="10"/>
    </row>
    <row r="13" spans="1:639" ht="86.25" customHeight="1" x14ac:dyDescent="0.2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10"/>
      <c r="Q13" s="10"/>
      <c r="R13" s="10"/>
      <c r="S13" s="10"/>
    </row>
    <row r="14" spans="1:639" s="12" customFormat="1" ht="15.75" x14ac:dyDescent="0.25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11"/>
      <c r="R14" s="11"/>
      <c r="S14" s="11"/>
    </row>
    <row r="15" spans="1:639" ht="18.75" x14ac:dyDescent="0.3">
      <c r="A15" s="8"/>
      <c r="B15" s="8"/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639" ht="18.75" x14ac:dyDescent="0.3">
      <c r="A16" s="8"/>
      <c r="B16" s="8"/>
      <c r="C16" s="9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ht="18.75" x14ac:dyDescent="0.3">
      <c r="A17" s="8"/>
      <c r="B17" s="8"/>
      <c r="C17" s="13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ht="18.75" x14ac:dyDescent="0.3">
      <c r="A18" s="8"/>
      <c r="B18" s="8"/>
      <c r="C18" s="13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ht="15" x14ac:dyDescent="0.25">
      <c r="C19" s="14"/>
    </row>
    <row r="20" spans="1:17" ht="15" x14ac:dyDescent="0.25">
      <c r="C20" s="14"/>
    </row>
    <row r="21" spans="1:17" ht="15" x14ac:dyDescent="0.25">
      <c r="C21" s="14"/>
    </row>
    <row r="22" spans="1:17" ht="15" x14ac:dyDescent="0.25">
      <c r="C22" s="14"/>
    </row>
    <row r="23" spans="1:17" ht="15" x14ac:dyDescent="0.25">
      <c r="C23" s="14"/>
    </row>
    <row r="24" spans="1:17" ht="15" x14ac:dyDescent="0.25">
      <c r="C24" s="14"/>
    </row>
    <row r="25" spans="1:17" ht="15" x14ac:dyDescent="0.25">
      <c r="C25" s="14"/>
    </row>
    <row r="26" spans="1:17" ht="15" x14ac:dyDescent="0.25">
      <c r="C26" s="14"/>
    </row>
  </sheetData>
  <protectedRanges>
    <protectedRange password="D986" sqref="D8" name="Распределение" securityDescriptor="O:WDG:WDD:(A;;CC;;;S-1-5-21-515967899-1060284298-839522115-9117)(A;;CC;;;S-1-5-21-515967899-1060284298-839522115-12793)(A;;CC;;;S-1-5-21-515967899-1060284298-839522115-12765)(A;;CC;;;S-1-5-21-515967899-1060284298-839522115-1181)"/>
  </protectedRanges>
  <mergeCells count="17">
    <mergeCell ref="L1:Q1"/>
    <mergeCell ref="A2:Q2"/>
    <mergeCell ref="F3:K3"/>
    <mergeCell ref="A4:C4"/>
    <mergeCell ref="D4:Q4"/>
    <mergeCell ref="L5:O5"/>
    <mergeCell ref="A10:J10"/>
    <mergeCell ref="A13:O13"/>
    <mergeCell ref="A14:P14"/>
    <mergeCell ref="A12:O12"/>
    <mergeCell ref="A5:A6"/>
    <mergeCell ref="B5:B6"/>
    <mergeCell ref="C5:C6"/>
    <mergeCell ref="D5:D6"/>
    <mergeCell ref="E5:E6"/>
    <mergeCell ref="F5:H5"/>
    <mergeCell ref="I5:K5"/>
  </mergeCells>
  <printOptions horizontalCentered="1"/>
  <pageMargins left="0" right="0" top="0" bottom="0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палатка торговая</vt:lpstr>
    </vt:vector>
  </TitlesOfParts>
  <Company>Кузнецкий заповедник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Охрана</dc:creator>
  <cp:lastModifiedBy>Юрист</cp:lastModifiedBy>
  <cp:lastPrinted>2026-04-02T09:05:17Z</cp:lastPrinted>
  <dcterms:created xsi:type="dcterms:W3CDTF">2014-05-27T06:38:28Z</dcterms:created>
  <dcterms:modified xsi:type="dcterms:W3CDTF">2026-06-04T02:59:58Z</dcterms:modified>
</cp:coreProperties>
</file>