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iya\Desktop\РАБОТА 2026!!!!!!!!!!\ЕАТ БЕРЕЗКА\Водопровод капремонт\"/>
    </mc:Choice>
  </mc:AlternateContent>
  <bookViews>
    <workbookView xWindow="0" yWindow="0" windowWidth="28800" windowHeight="11235"/>
  </bookViews>
  <sheets>
    <sheet name="1-Водопровод Раифского СУВУ- ДО" sheetId="1" r:id="rId1"/>
  </sheets>
  <definedNames>
    <definedName name="_xlnm.Print_Titles" localSheetId="0">'1-Водопровод Раифского СУВУ- ДО'!$5:$5</definedName>
  </definedNames>
  <calcPr calcId="152511"/>
</workbook>
</file>

<file path=xl/calcChain.xml><?xml version="1.0" encoding="utf-8"?>
<calcChain xmlns="http://schemas.openxmlformats.org/spreadsheetml/2006/main">
  <c r="A31" i="1" l="1"/>
  <c r="A30" i="1"/>
  <c r="A28" i="1"/>
  <c r="A27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<sst xmlns="http://schemas.openxmlformats.org/spreadsheetml/2006/main" count="132" uniqueCount="82">
  <si>
    <t>Раздел 1. БЛАГОУСТРОЙСТВО</t>
  </si>
  <si>
    <t>1</t>
  </si>
  <si>
    <t>Разборка покрытий и оснований: асфальтобетонных с помощью молотков отбойных</t>
  </si>
  <si>
    <t>100 м3</t>
  </si>
  <si>
    <t xml:space="preserve">(18,1429*0,08) / 100 </t>
  </si>
  <si>
    <t xml:space="preserve">1 </t>
  </si>
  <si>
    <t>2</t>
  </si>
  <si>
    <t>Разборка покрытий и оснований: цементно-бетонных</t>
  </si>
  <si>
    <t xml:space="preserve">3,6 / 100 </t>
  </si>
  <si>
    <t>3</t>
  </si>
  <si>
    <t>Разборка бортовых камней: на бетонном основании</t>
  </si>
  <si>
    <t>100 м</t>
  </si>
  <si>
    <t xml:space="preserve">18 / 100 </t>
  </si>
  <si>
    <t>4</t>
  </si>
  <si>
    <t>Разборка тротуаров: из мелкоштучных искусственных материалов (брусчатка) на цементно-песчаном монтажном слое толщиной 50 мм</t>
  </si>
  <si>
    <t>100 м2</t>
  </si>
  <si>
    <t xml:space="preserve">20 / 100 </t>
  </si>
  <si>
    <t>5</t>
  </si>
  <si>
    <t>Круг алмазный отрезной сегментный, диаметр 350 мм, толщина алмазной кромки 3,2 мм, высота алмазной кромки 8 мм</t>
  </si>
  <si>
    <t>шт</t>
  </si>
  <si>
    <t xml:space="preserve"> </t>
  </si>
  <si>
    <t>6</t>
  </si>
  <si>
    <t>Заготовка стандартных саженцев с оголенной корневой системой: кустарников без упаковки вручную(прим.уборка кустов с сохранением)</t>
  </si>
  <si>
    <t>100 шт</t>
  </si>
  <si>
    <t xml:space="preserve">3 / 100 </t>
  </si>
  <si>
    <t>7</t>
  </si>
  <si>
    <t>Разработка грунта вручную в траншеях глубиной до 2 м без креплений с откосами, группа грунтов: 3</t>
  </si>
  <si>
    <t xml:space="preserve">54 / 100 </t>
  </si>
  <si>
    <t>8</t>
  </si>
  <si>
    <t>Устройство подстилающих слоев: бетонных</t>
  </si>
  <si>
    <t>м3</t>
  </si>
  <si>
    <t>9</t>
  </si>
  <si>
    <t>Ремонт асфальтобетонного покрытия дорог однослойного толщиной: 70 мм площадью ремонта до 25 м2</t>
  </si>
  <si>
    <t>10</t>
  </si>
  <si>
    <t>Устройство подстилающих и выравнивающих слоев оснований: из щебня</t>
  </si>
  <si>
    <t xml:space="preserve">(40*0,3) / 100 </t>
  </si>
  <si>
    <t>11</t>
  </si>
  <si>
    <t>Щебень из плотных горных пород для строительных работ М 600, фракция 40-80(70) мм</t>
  </si>
  <si>
    <t xml:space="preserve">40*0,2*1,16 </t>
  </si>
  <si>
    <t>12</t>
  </si>
  <si>
    <t>Щебень из плотных горных пород для строительных работ М 600, фракция 20-40 мм</t>
  </si>
  <si>
    <t xml:space="preserve">40*0,1*1,16 </t>
  </si>
  <si>
    <t>13</t>
  </si>
  <si>
    <t>Устройство покрытий тротуаров из бетонной плитки типа "Брусчатка": рядовым или паркетным мощением</t>
  </si>
  <si>
    <t>14</t>
  </si>
  <si>
    <t>Установка бортовых камней бетонных: при других видах покрытий</t>
  </si>
  <si>
    <t>15</t>
  </si>
  <si>
    <t>Камни бортовые бетонные марки БР, БВ, бетон В22,5 (М300)</t>
  </si>
  <si>
    <t>16</t>
  </si>
  <si>
    <t>Сверление установками алмазного бурения в железобетонных конструкциях горизонтальных отверстий глубиной 200 мм диаметром: 80 мм</t>
  </si>
  <si>
    <t>100 отверстий</t>
  </si>
  <si>
    <t xml:space="preserve">2 / 100 </t>
  </si>
  <si>
    <t>17</t>
  </si>
  <si>
    <t>На каждые 10 мм изменения глубины сверления добавляется или исключается: к норме 46-03-002-10-до толщ.600мм</t>
  </si>
  <si>
    <t>18</t>
  </si>
  <si>
    <t>Установка гильз из стальных труб диаметром: 100 мм</t>
  </si>
  <si>
    <t>10 шт</t>
  </si>
  <si>
    <t>19</t>
  </si>
  <si>
    <t>Трубы стальные электросварные прямошовные из стали марок Ст2, 10, наружный диаметр 76 мм, толщина стенки 4 мм</t>
  </si>
  <si>
    <t>м</t>
  </si>
  <si>
    <t>Уборка мусора</t>
  </si>
  <si>
    <t>20</t>
  </si>
  <si>
    <t>Погрузка в автотранспортное средство: прочие материалы, детали (с использованием погрузчика)</t>
  </si>
  <si>
    <t>1т груза</t>
  </si>
  <si>
    <t xml:space="preserve">(3,456+3,6*2,4+18*0,04+1,93+2,25)*95% от 1 </t>
  </si>
  <si>
    <t>21</t>
  </si>
  <si>
    <t>Погрузка в автотранспортное средство: мусор строительный с погрузкой вручную</t>
  </si>
  <si>
    <t xml:space="preserve">(3,456+3,6*2,4+18*0,04+1,93+2,25)*5% от 1 </t>
  </si>
  <si>
    <t>Раздел 2. КРЕПЛЕНИЕ СТЕНОК КОТЛОВАНОВ и ТРАНШЕЙ</t>
  </si>
  <si>
    <t>22</t>
  </si>
  <si>
    <t>Крепление досками стенок котлованов и траншей шириной: от 2 до 3 м, глубиной до 3 м в грунтах неустойчивых</t>
  </si>
  <si>
    <t xml:space="preserve">184 / 100 </t>
  </si>
  <si>
    <t>23</t>
  </si>
  <si>
    <t>Фанера с наружными слоями из шпона березы, марка ФК, сорт IV/IV, нешлифованная, толщина 18-24 мм(оборачиваемость 4)</t>
  </si>
  <si>
    <t xml:space="preserve">184*1,02/4*0,02 </t>
  </si>
  <si>
    <t>Составил:</t>
  </si>
  <si>
    <t/>
  </si>
  <si>
    <t>[должность, подпись (инициалы, фамилия)]</t>
  </si>
  <si>
    <t>Проверил:</t>
  </si>
  <si>
    <t>ФГБПОУ "Раифское СУВУ" по адресу: Республика Татарстан, ЗМР, пос. Местечко Раифа</t>
  </si>
  <si>
    <t xml:space="preserve">Ведомость объёмов работ на капитальный ремонт сетей водопровода. </t>
  </si>
  <si>
    <t>Востановительные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</si>
</sst>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"/>
    <numFmt numFmtId="165" formatCode="0.000"/>
    <numFmt numFmtId="166" formatCode="0.0"/>
    <numFmt numFmtId="167" formatCode="0.0000"/>
  </numFmts>
  <fonts count="10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rgb="FFFF0000"/>
      <name val="Arial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/>
    <xf numFmtId="0" fontId="0" fillId="0" borderId="0" xfId="0"/>
    <xf numFmtId="49" fontId="7" fillId="0" borderId="0" xfId="0" applyNumberFormat="1" applyFont="1" applyFill="1" applyBorder="1" applyAlignment="1" applyProtection="1">
      <alignment vertic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49" fontId="7" fillId="2" borderId="0" xfId="0" applyNumberFormat="1" applyFont="1" applyFill="1"/>
    <xf numFmtId="0" fontId="5" fillId="0" borderId="3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vertical="top" wrapText="1"/>
    </xf>
    <xf numFmtId="0" fontId="4" fillId="0" borderId="2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5"/>
  <sheetViews>
    <sheetView tabSelected="1" topLeftCell="A25" workbookViewId="0">
      <selection activeCell="E12" sqref="E12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8" width="135.28515625" style="3" hidden="1" customWidth="1"/>
    <col min="19" max="19" width="55.140625" style="3" hidden="1" customWidth="1"/>
    <col min="20" max="20" width="69" style="3" hidden="1" customWidth="1"/>
    <col min="21" max="21" width="55.140625" style="3" hidden="1" customWidth="1"/>
    <col min="22" max="22" width="69" style="3" hidden="1" customWidth="1"/>
    <col min="23" max="16384" width="9.140625" style="2"/>
  </cols>
  <sheetData>
    <row r="2" spans="1:30" customFormat="1" ht="34.5" customHeight="1" x14ac:dyDescent="0.3">
      <c r="A2" s="32"/>
      <c r="B2" s="27"/>
      <c r="C2" s="28" t="s">
        <v>79</v>
      </c>
      <c r="D2" s="28"/>
      <c r="E2" s="28"/>
      <c r="F2" s="28"/>
      <c r="G2" s="28"/>
      <c r="H2" s="28"/>
      <c r="I2" s="27"/>
      <c r="J2" s="27"/>
      <c r="K2" s="27"/>
      <c r="L2" s="27"/>
      <c r="M2" s="27"/>
      <c r="N2" s="27"/>
      <c r="O2" s="27"/>
      <c r="P2" s="27"/>
      <c r="Q2" s="29"/>
      <c r="R2" s="29"/>
      <c r="S2" s="30"/>
      <c r="T2" s="30"/>
      <c r="U2" s="31"/>
      <c r="V2" s="31"/>
      <c r="W2" s="31"/>
      <c r="X2" s="31"/>
      <c r="Y2" s="30"/>
      <c r="Z2" s="30"/>
      <c r="AA2" s="31"/>
      <c r="AB2" s="31"/>
      <c r="AC2" s="31"/>
      <c r="AD2" s="31"/>
    </row>
    <row r="3" spans="1:30" customFormat="1" ht="31.5" customHeight="1" x14ac:dyDescent="0.25">
      <c r="A3" s="34" t="s">
        <v>80</v>
      </c>
      <c r="B3" s="34"/>
      <c r="C3" s="34"/>
      <c r="D3" s="34"/>
      <c r="E3" s="34"/>
      <c r="F3" s="34"/>
      <c r="G3" s="34"/>
      <c r="H3" s="34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0" customFormat="1" ht="36" customHeight="1" x14ac:dyDescent="0.25">
      <c r="A4" s="34" t="s">
        <v>81</v>
      </c>
      <c r="B4" s="34"/>
      <c r="C4" s="34"/>
      <c r="D4" s="34"/>
      <c r="E4" s="34"/>
      <c r="F4" s="34"/>
      <c r="G4" s="34"/>
      <c r="H4" s="34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customFormat="1" ht="15" x14ac:dyDescent="0.25">
      <c r="A5" s="26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customFormat="1" ht="15" x14ac:dyDescent="0.25">
      <c r="A6" s="35" t="s">
        <v>0</v>
      </c>
      <c r="B6" s="35"/>
      <c r="C6" s="35"/>
      <c r="D6" s="35"/>
      <c r="E6" s="35"/>
      <c r="F6" s="35"/>
      <c r="G6" s="35"/>
      <c r="H6" s="35"/>
      <c r="Q6" s="4" t="s">
        <v>0</v>
      </c>
    </row>
    <row r="7" spans="1:30" customFormat="1" ht="22.5" x14ac:dyDescent="0.25">
      <c r="A7" s="5">
        <f>IF(J7&lt;&gt;"",COUNTA(J$1:J7),"")</f>
        <v>1</v>
      </c>
      <c r="B7" s="6" t="s">
        <v>1</v>
      </c>
      <c r="C7" s="7" t="s">
        <v>2</v>
      </c>
      <c r="D7" s="8" t="s">
        <v>3</v>
      </c>
      <c r="E7" s="9">
        <v>1.4514300000000001E-2</v>
      </c>
      <c r="F7" s="7"/>
      <c r="G7" s="10"/>
      <c r="H7" s="7" t="s">
        <v>4</v>
      </c>
      <c r="J7" s="2" t="s">
        <v>5</v>
      </c>
      <c r="Q7" s="4"/>
    </row>
    <row r="8" spans="1:30" customFormat="1" ht="15" x14ac:dyDescent="0.25">
      <c r="A8" s="5">
        <f>IF(J8&lt;&gt;"",COUNTA(J$1:J8),"")</f>
        <v>2</v>
      </c>
      <c r="B8" s="6" t="s">
        <v>6</v>
      </c>
      <c r="C8" s="7" t="s">
        <v>7</v>
      </c>
      <c r="D8" s="8" t="s">
        <v>3</v>
      </c>
      <c r="E8" s="11">
        <v>3.5999999999999997E-2</v>
      </c>
      <c r="F8" s="7"/>
      <c r="G8" s="10"/>
      <c r="H8" s="7" t="s">
        <v>8</v>
      </c>
      <c r="J8" s="2" t="s">
        <v>5</v>
      </c>
      <c r="Q8" s="4"/>
    </row>
    <row r="9" spans="1:30" customFormat="1" ht="15" x14ac:dyDescent="0.25">
      <c r="A9" s="5">
        <f>IF(J9&lt;&gt;"",COUNTA(J$1:J9),"")</f>
        <v>3</v>
      </c>
      <c r="B9" s="6" t="s">
        <v>9</v>
      </c>
      <c r="C9" s="7" t="s">
        <v>10</v>
      </c>
      <c r="D9" s="8" t="s">
        <v>11</v>
      </c>
      <c r="E9" s="12">
        <v>0.18</v>
      </c>
      <c r="F9" s="7"/>
      <c r="G9" s="10"/>
      <c r="H9" s="7" t="s">
        <v>12</v>
      </c>
      <c r="J9" s="2" t="s">
        <v>5</v>
      </c>
      <c r="Q9" s="4"/>
    </row>
    <row r="10" spans="1:30" customFormat="1" ht="33.75" x14ac:dyDescent="0.25">
      <c r="A10" s="5">
        <f>IF(J10&lt;&gt;"",COUNTA(J$1:J10),"")</f>
        <v>4</v>
      </c>
      <c r="B10" s="6" t="s">
        <v>13</v>
      </c>
      <c r="C10" s="7" t="s">
        <v>14</v>
      </c>
      <c r="D10" s="8" t="s">
        <v>15</v>
      </c>
      <c r="E10" s="13">
        <v>0.2</v>
      </c>
      <c r="F10" s="7"/>
      <c r="G10" s="10"/>
      <c r="H10" s="7" t="s">
        <v>16</v>
      </c>
      <c r="J10" s="2" t="s">
        <v>5</v>
      </c>
      <c r="Q10" s="4"/>
    </row>
    <row r="11" spans="1:30" customFormat="1" ht="33.75" x14ac:dyDescent="0.25">
      <c r="A11" s="5">
        <f>IF(J11&lt;&gt;"",COUNTA(J$1:J11),"")</f>
        <v>5</v>
      </c>
      <c r="B11" s="6" t="s">
        <v>17</v>
      </c>
      <c r="C11" s="7" t="s">
        <v>18</v>
      </c>
      <c r="D11" s="8" t="s">
        <v>19</v>
      </c>
      <c r="E11" s="13">
        <v>0.2</v>
      </c>
      <c r="F11" s="7"/>
      <c r="G11" s="10"/>
      <c r="H11" s="7" t="s">
        <v>20</v>
      </c>
      <c r="J11" s="2" t="s">
        <v>5</v>
      </c>
      <c r="Q11" s="4"/>
    </row>
    <row r="12" spans="1:30" customFormat="1" ht="33.75" x14ac:dyDescent="0.25">
      <c r="A12" s="5">
        <f>IF(J12&lt;&gt;"",COUNTA(J$1:J12),"")</f>
        <v>6</v>
      </c>
      <c r="B12" s="6" t="s">
        <v>21</v>
      </c>
      <c r="C12" s="7" t="s">
        <v>22</v>
      </c>
      <c r="D12" s="8" t="s">
        <v>23</v>
      </c>
      <c r="E12" s="12">
        <v>0.03</v>
      </c>
      <c r="F12" s="7"/>
      <c r="G12" s="10"/>
      <c r="H12" s="7" t="s">
        <v>24</v>
      </c>
      <c r="J12" s="2" t="s">
        <v>5</v>
      </c>
      <c r="Q12" s="4"/>
    </row>
    <row r="13" spans="1:30" customFormat="1" ht="22.5" x14ac:dyDescent="0.25">
      <c r="A13" s="5">
        <f>IF(J13&lt;&gt;"",COUNTA(J$1:J13),"")</f>
        <v>7</v>
      </c>
      <c r="B13" s="6" t="s">
        <v>25</v>
      </c>
      <c r="C13" s="7" t="s">
        <v>26</v>
      </c>
      <c r="D13" s="8" t="s">
        <v>3</v>
      </c>
      <c r="E13" s="12">
        <v>0.54</v>
      </c>
      <c r="F13" s="7"/>
      <c r="G13" s="10"/>
      <c r="H13" s="7" t="s">
        <v>27</v>
      </c>
      <c r="J13" s="2" t="s">
        <v>5</v>
      </c>
      <c r="Q13" s="4"/>
    </row>
    <row r="14" spans="1:30" customFormat="1" ht="15" x14ac:dyDescent="0.25">
      <c r="A14" s="5">
        <f>IF(J14&lt;&gt;"",COUNTA(J$1:J14),"")</f>
        <v>8</v>
      </c>
      <c r="B14" s="6" t="s">
        <v>28</v>
      </c>
      <c r="C14" s="7" t="s">
        <v>29</v>
      </c>
      <c r="D14" s="8" t="s">
        <v>30</v>
      </c>
      <c r="E14" s="13">
        <v>3.6</v>
      </c>
      <c r="F14" s="7"/>
      <c r="G14" s="10"/>
      <c r="H14" s="7" t="s">
        <v>20</v>
      </c>
      <c r="J14" s="2" t="s">
        <v>5</v>
      </c>
      <c r="Q14" s="4"/>
    </row>
    <row r="15" spans="1:30" customFormat="1" ht="33.75" x14ac:dyDescent="0.25">
      <c r="A15" s="5">
        <f>IF(J15&lt;&gt;"",COUNTA(J$1:J15),"")</f>
        <v>9</v>
      </c>
      <c r="B15" s="6" t="s">
        <v>31</v>
      </c>
      <c r="C15" s="7" t="s">
        <v>32</v>
      </c>
      <c r="D15" s="8" t="s">
        <v>15</v>
      </c>
      <c r="E15" s="12">
        <v>0.18</v>
      </c>
      <c r="F15" s="7"/>
      <c r="G15" s="10"/>
      <c r="H15" s="7" t="s">
        <v>20</v>
      </c>
      <c r="J15" s="2" t="s">
        <v>5</v>
      </c>
      <c r="Q15" s="4"/>
    </row>
    <row r="16" spans="1:30" customFormat="1" ht="22.5" x14ac:dyDescent="0.25">
      <c r="A16" s="5">
        <f>IF(J16&lt;&gt;"",COUNTA(J$1:J16),"")</f>
        <v>10</v>
      </c>
      <c r="B16" s="6" t="s">
        <v>33</v>
      </c>
      <c r="C16" s="7" t="s">
        <v>34</v>
      </c>
      <c r="D16" s="8" t="s">
        <v>3</v>
      </c>
      <c r="E16" s="12">
        <v>0.12</v>
      </c>
      <c r="F16" s="7"/>
      <c r="G16" s="10"/>
      <c r="H16" s="7" t="s">
        <v>35</v>
      </c>
      <c r="J16" s="2" t="s">
        <v>5</v>
      </c>
      <c r="Q16" s="4"/>
    </row>
    <row r="17" spans="1:18" customFormat="1" ht="22.5" x14ac:dyDescent="0.25">
      <c r="A17" s="5">
        <f>IF(J17&lt;&gt;"",COUNTA(J$1:J17),"")</f>
        <v>11</v>
      </c>
      <c r="B17" s="6" t="s">
        <v>36</v>
      </c>
      <c r="C17" s="7" t="s">
        <v>37</v>
      </c>
      <c r="D17" s="8" t="s">
        <v>30</v>
      </c>
      <c r="E17" s="12">
        <v>9.2799999999999994</v>
      </c>
      <c r="F17" s="7"/>
      <c r="G17" s="10"/>
      <c r="H17" s="7" t="s">
        <v>38</v>
      </c>
      <c r="J17" s="2" t="s">
        <v>5</v>
      </c>
      <c r="Q17" s="4"/>
    </row>
    <row r="18" spans="1:18" customFormat="1" ht="22.5" x14ac:dyDescent="0.25">
      <c r="A18" s="5">
        <f>IF(J18&lt;&gt;"",COUNTA(J$1:J18),"")</f>
        <v>12</v>
      </c>
      <c r="B18" s="6" t="s">
        <v>39</v>
      </c>
      <c r="C18" s="7" t="s">
        <v>40</v>
      </c>
      <c r="D18" s="8" t="s">
        <v>30</v>
      </c>
      <c r="E18" s="12">
        <v>4.6399999999999997</v>
      </c>
      <c r="F18" s="7"/>
      <c r="G18" s="10"/>
      <c r="H18" s="7" t="s">
        <v>41</v>
      </c>
      <c r="J18" s="2" t="s">
        <v>5</v>
      </c>
      <c r="Q18" s="4"/>
    </row>
    <row r="19" spans="1:18" customFormat="1" ht="22.5" x14ac:dyDescent="0.25">
      <c r="A19" s="5">
        <f>IF(J19&lt;&gt;"",COUNTA(J$1:J19),"")</f>
        <v>13</v>
      </c>
      <c r="B19" s="6" t="s">
        <v>42</v>
      </c>
      <c r="C19" s="7" t="s">
        <v>43</v>
      </c>
      <c r="D19" s="8" t="s">
        <v>15</v>
      </c>
      <c r="E19" s="13">
        <v>0.2</v>
      </c>
      <c r="F19" s="7"/>
      <c r="G19" s="10"/>
      <c r="H19" s="7" t="s">
        <v>16</v>
      </c>
      <c r="J19" s="2" t="s">
        <v>5</v>
      </c>
      <c r="Q19" s="4"/>
    </row>
    <row r="20" spans="1:18" customFormat="1" ht="22.5" x14ac:dyDescent="0.25">
      <c r="A20" s="5">
        <f>IF(J20&lt;&gt;"",COUNTA(J$1:J20),"")</f>
        <v>14</v>
      </c>
      <c r="B20" s="6" t="s">
        <v>44</v>
      </c>
      <c r="C20" s="7" t="s">
        <v>45</v>
      </c>
      <c r="D20" s="8" t="s">
        <v>11</v>
      </c>
      <c r="E20" s="12">
        <v>0.18</v>
      </c>
      <c r="F20" s="7"/>
      <c r="G20" s="10"/>
      <c r="H20" s="7" t="s">
        <v>12</v>
      </c>
      <c r="J20" s="2" t="s">
        <v>5</v>
      </c>
      <c r="Q20" s="4"/>
    </row>
    <row r="21" spans="1:18" customFormat="1" ht="22.5" x14ac:dyDescent="0.25">
      <c r="A21" s="5">
        <f>IF(J21&lt;&gt;"",COUNTA(J$1:J21),"")</f>
        <v>15</v>
      </c>
      <c r="B21" s="6" t="s">
        <v>46</v>
      </c>
      <c r="C21" s="7" t="s">
        <v>47</v>
      </c>
      <c r="D21" s="8" t="s">
        <v>30</v>
      </c>
      <c r="E21" s="13">
        <v>0.3</v>
      </c>
      <c r="F21" s="7"/>
      <c r="G21" s="10"/>
      <c r="H21" s="7" t="s">
        <v>20</v>
      </c>
      <c r="J21" s="2" t="s">
        <v>5</v>
      </c>
      <c r="Q21" s="4"/>
    </row>
    <row r="22" spans="1:18" customFormat="1" ht="33.75" x14ac:dyDescent="0.25">
      <c r="A22" s="5">
        <f>IF(J22&lt;&gt;"",COUNTA(J$1:J22),"")</f>
        <v>16</v>
      </c>
      <c r="B22" s="6" t="s">
        <v>48</v>
      </c>
      <c r="C22" s="7" t="s">
        <v>49</v>
      </c>
      <c r="D22" s="8" t="s">
        <v>50</v>
      </c>
      <c r="E22" s="12">
        <v>0.02</v>
      </c>
      <c r="F22" s="7"/>
      <c r="G22" s="10"/>
      <c r="H22" s="7" t="s">
        <v>51</v>
      </c>
      <c r="J22" s="2" t="s">
        <v>5</v>
      </c>
      <c r="Q22" s="4"/>
    </row>
    <row r="23" spans="1:18" customFormat="1" ht="33.75" x14ac:dyDescent="0.25">
      <c r="A23" s="5">
        <f>IF(J23&lt;&gt;"",COUNTA(J$1:J23),"")</f>
        <v>17</v>
      </c>
      <c r="B23" s="6" t="s">
        <v>52</v>
      </c>
      <c r="C23" s="7" t="s">
        <v>53</v>
      </c>
      <c r="D23" s="8" t="s">
        <v>50</v>
      </c>
      <c r="E23" s="12">
        <v>0.02</v>
      </c>
      <c r="F23" s="7"/>
      <c r="G23" s="10"/>
      <c r="H23" s="7" t="s">
        <v>51</v>
      </c>
      <c r="J23" s="2" t="s">
        <v>5</v>
      </c>
      <c r="Q23" s="4"/>
    </row>
    <row r="24" spans="1:18" customFormat="1" ht="15" x14ac:dyDescent="0.25">
      <c r="A24" s="5">
        <f>IF(J24&lt;&gt;"",COUNTA(J$1:J24),"")</f>
        <v>18</v>
      </c>
      <c r="B24" s="6" t="s">
        <v>54</v>
      </c>
      <c r="C24" s="7" t="s">
        <v>55</v>
      </c>
      <c r="D24" s="8" t="s">
        <v>56</v>
      </c>
      <c r="E24" s="13">
        <v>0.2</v>
      </c>
      <c r="F24" s="7"/>
      <c r="G24" s="10"/>
      <c r="H24" s="7" t="s">
        <v>20</v>
      </c>
      <c r="J24" s="2" t="s">
        <v>5</v>
      </c>
      <c r="Q24" s="4"/>
    </row>
    <row r="25" spans="1:18" customFormat="1" ht="33.75" x14ac:dyDescent="0.25">
      <c r="A25" s="5">
        <f>IF(J25&lt;&gt;"",COUNTA(J$1:J25),"")</f>
        <v>19</v>
      </c>
      <c r="B25" s="6" t="s">
        <v>57</v>
      </c>
      <c r="C25" s="7" t="s">
        <v>58</v>
      </c>
      <c r="D25" s="8" t="s">
        <v>59</v>
      </c>
      <c r="E25" s="13">
        <v>1.4</v>
      </c>
      <c r="F25" s="7"/>
      <c r="G25" s="10"/>
      <c r="H25" s="7" t="s">
        <v>20</v>
      </c>
      <c r="J25" s="2" t="s">
        <v>5</v>
      </c>
      <c r="Q25" s="4"/>
    </row>
    <row r="26" spans="1:18" customFormat="1" ht="15" x14ac:dyDescent="0.25">
      <c r="A26" s="38" t="s">
        <v>60</v>
      </c>
      <c r="B26" s="38"/>
      <c r="C26" s="38"/>
      <c r="D26" s="38"/>
      <c r="E26" s="38"/>
      <c r="F26" s="38"/>
      <c r="G26" s="38"/>
      <c r="H26" s="38"/>
      <c r="Q26" s="4"/>
      <c r="R26" s="14" t="s">
        <v>60</v>
      </c>
    </row>
    <row r="27" spans="1:18" customFormat="1" ht="22.5" x14ac:dyDescent="0.25">
      <c r="A27" s="5">
        <f>IF(J27&lt;&gt;"",COUNTA(J$1:J27),"")</f>
        <v>20</v>
      </c>
      <c r="B27" s="6" t="s">
        <v>61</v>
      </c>
      <c r="C27" s="7" t="s">
        <v>62</v>
      </c>
      <c r="D27" s="8" t="s">
        <v>63</v>
      </c>
      <c r="E27" s="15">
        <v>16.1462</v>
      </c>
      <c r="F27" s="7"/>
      <c r="G27" s="10"/>
      <c r="H27" s="7" t="s">
        <v>64</v>
      </c>
      <c r="J27" s="2" t="s">
        <v>5</v>
      </c>
      <c r="Q27" s="4"/>
      <c r="R27" s="14"/>
    </row>
    <row r="28" spans="1:18" customFormat="1" ht="22.5" x14ac:dyDescent="0.25">
      <c r="A28" s="5">
        <f>IF(J28&lt;&gt;"",COUNTA(J$1:J28),"")</f>
        <v>21</v>
      </c>
      <c r="B28" s="6" t="s">
        <v>65</v>
      </c>
      <c r="C28" s="7" t="s">
        <v>66</v>
      </c>
      <c r="D28" s="8" t="s">
        <v>63</v>
      </c>
      <c r="E28" s="15">
        <v>0.8498</v>
      </c>
      <c r="F28" s="7"/>
      <c r="G28" s="10"/>
      <c r="H28" s="7" t="s">
        <v>67</v>
      </c>
      <c r="J28" s="2" t="s">
        <v>5</v>
      </c>
      <c r="Q28" s="4"/>
      <c r="R28" s="14"/>
    </row>
    <row r="29" spans="1:18" customFormat="1" ht="15" x14ac:dyDescent="0.25">
      <c r="A29" s="35" t="s">
        <v>68</v>
      </c>
      <c r="B29" s="35"/>
      <c r="C29" s="35"/>
      <c r="D29" s="35"/>
      <c r="E29" s="35"/>
      <c r="F29" s="35"/>
      <c r="G29" s="35"/>
      <c r="H29" s="35"/>
      <c r="Q29" s="4" t="s">
        <v>68</v>
      </c>
      <c r="R29" s="14"/>
    </row>
    <row r="30" spans="1:18" customFormat="1" ht="33.75" x14ac:dyDescent="0.25">
      <c r="A30" s="5">
        <f>IF(J30&lt;&gt;"",COUNTA(J$1:J30),"")</f>
        <v>22</v>
      </c>
      <c r="B30" s="6" t="s">
        <v>69</v>
      </c>
      <c r="C30" s="7" t="s">
        <v>70</v>
      </c>
      <c r="D30" s="8" t="s">
        <v>15</v>
      </c>
      <c r="E30" s="12">
        <v>1.84</v>
      </c>
      <c r="F30" s="7"/>
      <c r="G30" s="10"/>
      <c r="H30" s="7" t="s">
        <v>71</v>
      </c>
      <c r="J30" s="2" t="s">
        <v>5</v>
      </c>
      <c r="Q30" s="4"/>
      <c r="R30" s="14"/>
    </row>
    <row r="31" spans="1:18" customFormat="1" ht="33.75" x14ac:dyDescent="0.25">
      <c r="A31" s="5">
        <f>IF(J31&lt;&gt;"",COUNTA(J$1:J31),"")</f>
        <v>23</v>
      </c>
      <c r="B31" s="6" t="s">
        <v>72</v>
      </c>
      <c r="C31" s="7" t="s">
        <v>73</v>
      </c>
      <c r="D31" s="8" t="s">
        <v>30</v>
      </c>
      <c r="E31" s="12">
        <v>0.94</v>
      </c>
      <c r="F31" s="7"/>
      <c r="G31" s="10"/>
      <c r="H31" s="7" t="s">
        <v>74</v>
      </c>
      <c r="J31" s="2" t="s">
        <v>5</v>
      </c>
      <c r="Q31" s="4"/>
      <c r="R31" s="14"/>
    </row>
    <row r="32" spans="1:18" customFormat="1" ht="36.75" customHeight="1" x14ac:dyDescent="0.25"/>
    <row r="33" spans="1:22" s="16" customFormat="1" ht="15" x14ac:dyDescent="0.25">
      <c r="A33" s="17"/>
      <c r="B33" s="18" t="s">
        <v>75</v>
      </c>
      <c r="C33" s="36"/>
      <c r="D33" s="36"/>
      <c r="E33" s="37"/>
      <c r="F33" s="37"/>
      <c r="G33" s="37"/>
      <c r="H33" s="37"/>
      <c r="I33"/>
      <c r="J33"/>
      <c r="K33"/>
      <c r="L33"/>
      <c r="M33"/>
      <c r="N33"/>
      <c r="O33"/>
      <c r="P33"/>
      <c r="Q33" s="19"/>
      <c r="R33" s="19"/>
      <c r="S33" s="19" t="s">
        <v>76</v>
      </c>
      <c r="T33" s="19" t="s">
        <v>76</v>
      </c>
      <c r="U33" s="19"/>
      <c r="V33" s="19"/>
    </row>
    <row r="34" spans="1:22" s="20" customFormat="1" ht="20.25" customHeight="1" x14ac:dyDescent="0.25">
      <c r="A34" s="21"/>
      <c r="B34" s="18"/>
      <c r="C34" s="33" t="s">
        <v>77</v>
      </c>
      <c r="D34" s="33"/>
      <c r="E34" s="33"/>
      <c r="F34" s="33"/>
      <c r="G34" s="33"/>
      <c r="H34" s="33"/>
      <c r="Q34" s="22"/>
      <c r="R34" s="22"/>
      <c r="S34" s="22"/>
      <c r="T34" s="22"/>
      <c r="U34" s="22"/>
      <c r="V34" s="22"/>
    </row>
    <row r="35" spans="1:22" s="16" customFormat="1" ht="15" x14ac:dyDescent="0.25">
      <c r="A35" s="17"/>
      <c r="B35" s="18" t="s">
        <v>78</v>
      </c>
      <c r="C35" s="36"/>
      <c r="D35" s="36"/>
      <c r="E35" s="37"/>
      <c r="F35" s="37"/>
      <c r="G35" s="37"/>
      <c r="H35" s="37"/>
      <c r="I35"/>
      <c r="J35"/>
      <c r="K35"/>
      <c r="L35"/>
      <c r="M35"/>
      <c r="N35"/>
      <c r="O35"/>
      <c r="P35"/>
      <c r="Q35" s="19"/>
      <c r="R35" s="19"/>
      <c r="S35" s="19"/>
      <c r="T35" s="19"/>
      <c r="U35" s="19" t="s">
        <v>76</v>
      </c>
      <c r="V35" s="19" t="s">
        <v>76</v>
      </c>
    </row>
    <row r="36" spans="1:22" s="20" customFormat="1" ht="20.25" customHeight="1" x14ac:dyDescent="0.25">
      <c r="A36" s="21"/>
      <c r="C36" s="33" t="s">
        <v>77</v>
      </c>
      <c r="D36" s="33"/>
      <c r="E36" s="33"/>
      <c r="F36" s="33"/>
      <c r="G36" s="33"/>
      <c r="H36" s="33"/>
      <c r="Q36" s="22"/>
      <c r="R36" s="22"/>
      <c r="S36" s="22"/>
      <c r="T36" s="22"/>
      <c r="U36" s="22"/>
      <c r="V36" s="22"/>
    </row>
    <row r="38" spans="1:22" customFormat="1" ht="15" x14ac:dyDescent="0.25">
      <c r="B38" s="23"/>
      <c r="D38" s="23"/>
      <c r="F38" s="23"/>
    </row>
    <row r="43" spans="1:22" customFormat="1" ht="15" x14ac:dyDescent="0.25">
      <c r="C43" s="24"/>
    </row>
    <row r="44" spans="1:22" customFormat="1" ht="15" x14ac:dyDescent="0.25">
      <c r="C44" s="24"/>
    </row>
    <row r="45" spans="1:22" customFormat="1" ht="15" x14ac:dyDescent="0.25">
      <c r="C45" s="24"/>
    </row>
  </sheetData>
  <mergeCells count="11">
    <mergeCell ref="C36:H36"/>
    <mergeCell ref="A3:H3"/>
    <mergeCell ref="A4:H4"/>
    <mergeCell ref="A29:H29"/>
    <mergeCell ref="C33:D33"/>
    <mergeCell ref="E33:H33"/>
    <mergeCell ref="C34:H34"/>
    <mergeCell ref="C35:D35"/>
    <mergeCell ref="E35:H35"/>
    <mergeCell ref="A6:H6"/>
    <mergeCell ref="A26:H26"/>
  </mergeCells>
  <printOptions horizontalCentered="1"/>
  <pageMargins left="0.69999998807907104" right="0.69999998807907104" top="0.75" bottom="0.75" header="0.30000001192092901" footer="0.30000001192092901"/>
  <pageSetup paperSize="9" scale="97" fitToHeight="0" orientation="landscape" r:id="rId1"/>
  <headerFooter>
    <oddHeader>&amp;LГРАНД-Смета, версия 2023.2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1-Водопровод Раифского СУВУ- ДО</vt:lpstr>
      <vt:lpstr>'1-Водопровод Раифского СУВУ- ДО'!Заголовки_для_печати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Raniya</cp:lastModifiedBy>
  <cp:lastPrinted>2023-06-08T12:07:32Z</cp:lastPrinted>
  <dcterms:created xsi:type="dcterms:W3CDTF">2020-09-30T08:50:27Z</dcterms:created>
  <dcterms:modified xsi:type="dcterms:W3CDTF">2026-05-25T16:51:21Z</dcterms:modified>
</cp:coreProperties>
</file>