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7" l="1"/>
  <c r="K7" i="7"/>
  <c r="J7" i="7"/>
  <c r="H7" i="7"/>
  <c r="I7" i="7" s="1"/>
  <c r="J8" i="7" l="1"/>
  <c r="K8" i="7"/>
  <c r="H8" i="7" l="1"/>
  <c r="I8" i="7" s="1"/>
</calcChain>
</file>

<file path=xl/sharedStrings.xml><?xml version="1.0" encoding="utf-8"?>
<sst xmlns="http://schemas.openxmlformats.org/spreadsheetml/2006/main" count="22" uniqueCount="20">
  <si>
    <r>
      <rPr>
        <sz val="11"/>
        <color theme="1"/>
        <rFont val="Calibri"/>
        <family val="2"/>
        <charset val="204"/>
        <scheme val="minor"/>
      </rP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Calibri"/>
        <family val="2"/>
        <charset val="204"/>
        <scheme val="minor"/>
      </rPr>
      <t>не превышает 33%</t>
    </r>
    <r>
      <rPr>
        <sz val="11"/>
        <color theme="1"/>
        <rFont val="Calibri"/>
        <family val="2"/>
        <charset val="204"/>
        <scheme val="minor"/>
      </rPr>
      <t>, что свидетельствует об однородности совокупности значений, используемых в расчете.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</si>
  <si>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</si>
  <si>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</si>
  <si>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</si>
  <si>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</si>
  <si>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</si>
  <si>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</si>
  <si>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</si>
  <si>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</si>
  <si>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</si>
  <si>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</si>
  <si>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</si>
  <si>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</si>
  <si>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r>
      <t>Заказчиком проведен анализ цены (запрос ценовых предложений)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в результате которого  получены коммерческие предложения. Заказчик выполнил расчет начальной (максимальной) цены контракта (НМЦК) методом сопоставимых рыночных цен (анализа рынка).</t>
    </r>
  </si>
  <si>
    <t>усл.ед</t>
  </si>
  <si>
    <t xml:space="preserve"> </t>
  </si>
  <si>
    <t>Обоснование начальной (максимальной) цены контракта на оказание услуг по ремонту медицинского оборудования: Ремонт Аппарата магнитотерапии Полимаг</t>
  </si>
  <si>
    <t xml:space="preserve">Ремонт видеогастроскопа Olympus GIF-LV1 s.n. 2912125: 
Разборка аппарата; Замена оболочки изгибаемой части; Чистка коннектора; Сборка аппарата; Тестирование на герметичность; Послеремонтные испытания эксплуатационных параметров.
</t>
  </si>
  <si>
    <t xml:space="preserve">Ремонт видеогастроскопа SonoScape EG-500 s.n. 7289511316: 
Разборка аппарата; Замена оболочки изгибаемой части, сушка и чистка полости аппарата, чистка фокона, регулировка углов к заводским значениям; Сборка аппарата; Тестирование на герметичность; Послеремонтные испытания эксплуатационных параметров.
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</si>
  <si>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15.07.2026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</si>
</sst>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9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20"/>
      <color rgb="FFBCBCBC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7" fillId="0" borderId="0"/>
    <xf numFmtId="0" fontId="10" fillId="0" borderId="0"/>
    <xf numFmtId="0" fontId="14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12" fillId="0" borderId="0"/>
    <xf numFmtId="165" fontId="14" fillId="0" borderId="0" applyFont="0" applyFill="0" applyBorder="0" applyAlignment="0" applyProtection="0"/>
  </cellStyleXfs>
  <cellXfs count="27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164" fontId="4" fillId="2" borderId="0" xfId="0" applyNumberFormat="1" applyFont="1" applyFill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 applyAlignment="1">
      <alignment horizontal="left" vertical="center" wrapText="1"/>
    </xf>
    <xf numFmtId="164" fontId="4" fillId="2" borderId="0" xfId="0" applyNumberFormat="1" applyFont="1" applyFill="1" applyAlignment="1">
      <alignment horizontal="right"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"/>
  <sheetViews>
    <sheetView tabSelected="1" view="pageBreakPreview" zoomScale="94" zoomScaleNormal="85" workbookViewId="0">
      <selection activeCell="A11" sqref="A11:K11"/>
    </sheetView>
  </sheetViews>
  <sheetFormatPr defaultRowHeight="15"/>
  <cols>
    <col min="1" max="1" width="6.42578125" style="1" customWidth="1"/>
    <col min="2" max="2" width="69.140625" style="1" customWidth="1"/>
    <col min="3" max="3" width="14.14062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26.25" customHeight="1">
      <c r="A2" s="21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0.5" customHeight="1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2" ht="35.25" customHeight="1">
      <c r="A4" s="26" t="s">
        <v>13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2" ht="55.5" customHeight="1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7"/>
    </row>
    <row r="6" spans="1:12" ht="42.75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4" t="s">
        <v>10</v>
      </c>
      <c r="K6" s="4" t="s">
        <v>11</v>
      </c>
    </row>
    <row r="7" spans="1:12" ht="72.75" customHeight="1">
      <c r="A7" s="12">
        <v>1</v>
      </c>
      <c r="B7" s="16" t="s">
        <v>17</v>
      </c>
      <c r="C7" s="15" t="s">
        <v>14</v>
      </c>
      <c r="D7" s="13">
        <v>1</v>
      </c>
      <c r="E7" s="14">
        <v>17772</v>
      </c>
      <c r="F7" s="14">
        <v>21000</v>
      </c>
      <c r="G7" s="14">
        <v>24500</v>
      </c>
      <c r="H7" s="6">
        <f>(E7+F7+G7)/3</f>
        <v>21090.666666666668</v>
      </c>
      <c r="I7" s="8">
        <f>STDEV(E7:G7)/H7*100</f>
        <v>15.954527648677939</v>
      </c>
      <c r="J7" s="14">
        <f>E7</f>
        <v>17772</v>
      </c>
      <c r="K7" s="9">
        <f>E7*D7</f>
        <v>17772</v>
      </c>
    </row>
    <row r="8" spans="1:12" s="1" customFormat="1" ht="74.25" customHeight="1">
      <c r="A8" s="12">
        <v>1</v>
      </c>
      <c r="B8" s="16" t="s">
        <v>18</v>
      </c>
      <c r="C8" s="15" t="s">
        <v>14</v>
      </c>
      <c r="D8" s="13">
        <v>1</v>
      </c>
      <c r="E8" s="14">
        <v>17772</v>
      </c>
      <c r="F8" s="14">
        <v>21000</v>
      </c>
      <c r="G8" s="14">
        <v>24500</v>
      </c>
      <c r="H8" s="6">
        <f>(E8+F8+G8)/3</f>
        <v>21090.666666666668</v>
      </c>
      <c r="I8" s="8">
        <f>STDEV(E8:G8)/H8*100</f>
        <v>15.954527648677939</v>
      </c>
      <c r="J8" s="14">
        <f>E8</f>
        <v>17772</v>
      </c>
      <c r="K8" s="9">
        <f>E8*D8</f>
        <v>17772</v>
      </c>
    </row>
    <row r="9" spans="1:12" s="1" customFormat="1" ht="18.75" customHeight="1">
      <c r="B9" s="17" t="s">
        <v>12</v>
      </c>
      <c r="C9" s="17"/>
      <c r="D9" s="17"/>
      <c r="E9" s="17"/>
      <c r="F9" s="17"/>
      <c r="G9" s="17"/>
      <c r="H9" s="17"/>
      <c r="I9" s="17"/>
      <c r="J9" s="18"/>
      <c r="K9" s="11">
        <f>SUM(K7:K8)</f>
        <v>35544</v>
      </c>
    </row>
    <row r="10" spans="1:12" ht="16.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0"/>
    </row>
    <row r="11" spans="1:12" ht="109.5" customHeight="1">
      <c r="A11" s="19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</sheetData>
  <mergeCells count="8">
    <mergeCell ref="B9:J9"/>
    <mergeCell ref="A10:J10"/>
    <mergeCell ref="A11:K11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65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2025-02-18T11:40:42Z</cp:lastPrinted>
  <dcterms:created xsi:type="dcterms:W3CDTF">2013-12-17T05:16:00Z</dcterms:created>
  <dcterms:modified xsi:type="dcterms:W3CDTF">2026-07-24T11:10:26Z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