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23 Микроволновки (общежитие)\"/>
    </mc:Choice>
  </mc:AlternateContent>
  <xr:revisionPtr revIDLastSave="0" documentId="8_{39E596F2-CB6D-4518-B528-4D44C360E27E}"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 name="Лист1" sheetId="4" r:id="rId2"/>
  </sheets>
  <definedNames>
    <definedName name="_xlnm._FilterDatabase" localSheetId="0" hidden="1">'Расчет цены '!$A$10:$S$11</definedName>
    <definedName name="OLE_LINK16" localSheetId="0">'Расчет цены '!#REF!</definedName>
    <definedName name="_xlnm.Print_Titles" localSheetId="0">'Расчет цены '!$8:$10</definedName>
    <definedName name="_xlnm.Print_Area" localSheetId="0">'Расчет цены '!$A$1:$N$30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N11" i="3" s="1"/>
  <c r="L11" i="3"/>
  <c r="K11" i="3"/>
  <c r="H11" i="3"/>
  <c r="I11" i="3" s="1"/>
  <c r="J11" i="3" s="1"/>
  <c r="N12" i="3" l="1"/>
  <c r="E14" i="3" s="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<sst xmlns="http://schemas.openxmlformats.org/spreadsheetml/2006/main" count="32" uniqueCount="32">
  <si>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</si>
  <si>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</si>
  <si>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</si>
  <si>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</si>
  <si>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</si>
  <si>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</si>
  <si>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</si>
  <si>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</si>
  <si>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</si>
  <si>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</si>
  <si>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</si>
  <si>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</si>
  <si>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</si>
  <si>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</si>
  <si>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</si>
  <si>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</si>
  <si>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</si>
  <si>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</si>
  <si>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</si>
  <si>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</si>
  <si>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</si>
  <si>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</si>
  <si>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</si>
  <si>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</si>
  <si>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</si>
  <si>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</si>
  <si>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</si>
  <si>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</si>
  <si>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Микроволновая печь</t>
  </si>
  <si>
    <t>Начальная (максимальная) цена договора на поставку микроволновых печей в общежитие №1 РГУ имени С.А. Есенина, расположенное по адресу: г. Рязань, ул. Урицкого, д. 22 определена на основе минимальной цены 3-х коммерческих предложений методом анализа рынка (всего запрошено 3 коммерческих предложений)</t>
  </si>
  <si>
    <t xml:space="preserve"> Поставка микроволновых печей в общежитие №1 РГУ имени С.А. Есенина, расположенное по адресу: г. Рязань, ул. Урицкого, д. 22</t>
  </si>
  <si>
    <t>(Двести семнадцать тысяч пятьсот шестьдесят) рублей 00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</si>
</sst>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8" fillId="0" borderId="2">
      <alignment vertical="top" wrapText="1"/>
    </xf>
  </cellStyleXfs>
  <cellXfs count="39">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4" fontId="2" fillId="0" borderId="0" xfId="0" applyNumberFormat="1" applyFont="1"/>
    <xf numFmtId="4" fontId="10" fillId="0" borderId="0" xfId="0" applyNumberFormat="1" applyFont="1"/>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4" fillId="0" borderId="6" xfId="0" applyFont="1" applyBorder="1" applyAlignment="1">
      <alignment vertical="center"/>
    </xf>
    <xf numFmtId="0" fontId="1"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3" fillId="0" borderId="1"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85" zoomScaleNormal="85" zoomScaleSheetLayoutView="85" workbookViewId="0">
      <selection activeCell="A25" sqref="A25:XFD25"/>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2" t="s">
        <v>16</v>
      </c>
      <c r="B2" s="32"/>
      <c r="C2" s="32"/>
      <c r="D2" s="32"/>
      <c r="E2" s="32"/>
      <c r="F2" s="32"/>
      <c r="G2" s="32"/>
      <c r="H2" s="32"/>
      <c r="I2" s="32"/>
      <c r="J2" s="32"/>
      <c r="K2" s="32"/>
      <c r="L2" s="32"/>
      <c r="M2" s="32"/>
      <c r="N2" s="32"/>
    </row>
    <row r="3" spans="1:19" ht="27.75" customHeight="1" x14ac:dyDescent="0.2">
      <c r="A3" s="36" t="s">
        <v>13</v>
      </c>
      <c r="B3" s="36"/>
      <c r="C3" s="36"/>
      <c r="D3" s="36"/>
      <c r="E3" s="36"/>
      <c r="F3" s="36"/>
      <c r="G3" s="36"/>
      <c r="H3" s="36"/>
      <c r="I3" s="36"/>
      <c r="J3" s="36"/>
      <c r="K3" s="36"/>
      <c r="L3" s="36"/>
      <c r="M3" s="36"/>
      <c r="N3" s="36"/>
    </row>
    <row r="4" spans="1:19" s="2" customFormat="1" ht="12.75" customHeight="1" x14ac:dyDescent="0.3">
      <c r="A4" s="21" t="s">
        <v>20</v>
      </c>
      <c r="B4" s="21"/>
      <c r="C4" s="21"/>
      <c r="D4" s="21"/>
      <c r="E4" s="21"/>
      <c r="F4" s="21"/>
      <c r="G4" s="21"/>
      <c r="H4" s="21"/>
      <c r="I4" s="21"/>
      <c r="J4" s="21"/>
      <c r="K4" s="21"/>
      <c r="L4" s="21"/>
      <c r="M4" s="21"/>
      <c r="N4" s="21"/>
      <c r="O4" s="6"/>
      <c r="P4" s="6"/>
      <c r="Q4" s="6"/>
      <c r="R4" s="7"/>
      <c r="S4" s="7"/>
    </row>
    <row r="5" spans="1:19" ht="27.75" customHeight="1" x14ac:dyDescent="0.2">
      <c r="A5" s="36" t="s">
        <v>29</v>
      </c>
      <c r="B5" s="36"/>
      <c r="C5" s="36"/>
      <c r="D5" s="36"/>
      <c r="E5" s="36"/>
      <c r="F5" s="36"/>
      <c r="G5" s="36"/>
      <c r="H5" s="36"/>
      <c r="I5" s="36"/>
      <c r="J5" s="36"/>
      <c r="K5" s="36"/>
      <c r="L5" s="36"/>
      <c r="M5" s="36"/>
      <c r="N5" s="36"/>
    </row>
    <row r="6" spans="1:19" ht="61.15" customHeight="1" x14ac:dyDescent="0.25">
      <c r="A6" s="33" t="s">
        <v>21</v>
      </c>
      <c r="B6" s="33"/>
      <c r="C6" s="33"/>
      <c r="D6" s="33"/>
      <c r="E6" s="33"/>
      <c r="F6" s="33"/>
      <c r="G6" s="33"/>
      <c r="H6" s="33"/>
      <c r="I6" s="33"/>
      <c r="J6" s="33"/>
      <c r="K6" s="33"/>
      <c r="L6" s="33"/>
      <c r="M6" s="33"/>
      <c r="N6" s="33"/>
    </row>
    <row r="7" spans="1:19" ht="22.5" customHeight="1" x14ac:dyDescent="0.2">
      <c r="A7" s="34" t="s">
        <v>30</v>
      </c>
      <c r="B7" s="34"/>
      <c r="C7" s="34"/>
      <c r="D7" s="34"/>
      <c r="E7" s="34"/>
      <c r="F7" s="34"/>
      <c r="G7" s="34"/>
      <c r="H7" s="34"/>
      <c r="I7" s="34"/>
      <c r="J7" s="34"/>
      <c r="K7" s="34"/>
      <c r="L7" s="34"/>
      <c r="M7" s="34"/>
      <c r="N7" s="34"/>
    </row>
    <row r="8" spans="1:19" ht="28.5" customHeight="1" x14ac:dyDescent="0.2">
      <c r="A8" s="23"/>
      <c r="B8" s="23" t="s">
        <v>12</v>
      </c>
      <c r="C8" s="23" t="s">
        <v>0</v>
      </c>
      <c r="D8" s="23" t="s">
        <v>1</v>
      </c>
      <c r="E8" s="23" t="s">
        <v>2</v>
      </c>
      <c r="F8" s="23"/>
      <c r="G8" s="23"/>
      <c r="H8" s="35" t="s">
        <v>18</v>
      </c>
      <c r="I8" s="35"/>
      <c r="J8" s="35"/>
      <c r="K8" s="22" t="s">
        <v>5</v>
      </c>
      <c r="L8" s="22"/>
      <c r="M8" s="22"/>
      <c r="N8" s="22"/>
    </row>
    <row r="9" spans="1:19" ht="72" customHeight="1" x14ac:dyDescent="0.2">
      <c r="A9" s="23"/>
      <c r="B9" s="23"/>
      <c r="C9" s="23"/>
      <c r="D9" s="23"/>
      <c r="E9" s="23" t="s">
        <v>6</v>
      </c>
      <c r="F9" s="23" t="s">
        <v>7</v>
      </c>
      <c r="G9" s="23" t="s">
        <v>8</v>
      </c>
      <c r="H9" s="22" t="s">
        <v>3</v>
      </c>
      <c r="I9" s="5" t="s">
        <v>9</v>
      </c>
      <c r="J9" s="5" t="s">
        <v>10</v>
      </c>
      <c r="K9" s="26" t="s">
        <v>17</v>
      </c>
      <c r="L9" s="28" t="s">
        <v>4</v>
      </c>
      <c r="M9" s="22" t="s">
        <v>27</v>
      </c>
      <c r="N9" s="22" t="s">
        <v>19</v>
      </c>
    </row>
    <row r="10" spans="1:19" ht="39" customHeight="1" x14ac:dyDescent="0.2">
      <c r="A10" s="24"/>
      <c r="B10" s="24"/>
      <c r="C10" s="24"/>
      <c r="D10" s="24"/>
      <c r="E10" s="24"/>
      <c r="F10" s="24"/>
      <c r="G10" s="24"/>
      <c r="H10" s="25"/>
      <c r="I10" s="8"/>
      <c r="J10" s="8"/>
      <c r="K10" s="27"/>
      <c r="L10" s="29"/>
      <c r="M10" s="25"/>
      <c r="N10" s="25"/>
    </row>
    <row r="11" spans="1:19" ht="39" customHeight="1" x14ac:dyDescent="0.2">
      <c r="A11" s="17">
        <v>1</v>
      </c>
      <c r="B11" s="13" t="s">
        <v>28</v>
      </c>
      <c r="C11" s="15" t="s">
        <v>22</v>
      </c>
      <c r="D11" s="13">
        <v>37</v>
      </c>
      <c r="E11" s="12">
        <v>5880</v>
      </c>
      <c r="F11" s="12">
        <v>6174</v>
      </c>
      <c r="G11" s="12">
        <v>6056</v>
      </c>
      <c r="H11" s="12">
        <f t="shared" ref="H11" si="0">AVERAGE(E11:G11)</f>
        <v>6036.666666666667</v>
      </c>
      <c r="I11" s="12">
        <f t="shared" ref="I11" si="1">SQRT(((SUM((POWER(E11-H11,2)),(POWER(F11-H11,2)),(POWER(G11-H11,2)))/(COLUMNS(E11:G11)-1))))</f>
        <v>147.95044215322014</v>
      </c>
      <c r="J11" s="12">
        <f t="shared" ref="J11" si="2">I11/H11*100</f>
        <v>2.450863205188627</v>
      </c>
      <c r="K11" s="10">
        <f t="shared" ref="K11" si="3">((D11/3)*(SUM(E11:G11)))</f>
        <v>223356.66666666669</v>
      </c>
      <c r="L11" s="9">
        <f t="shared" ref="L11" si="4">AVERAGE(E11:G11)</f>
        <v>6036.666666666667</v>
      </c>
      <c r="M11" s="11">
        <f t="shared" ref="M11" si="5">MIN(E11:G11)</f>
        <v>5880</v>
      </c>
      <c r="N11" s="3">
        <f t="shared" ref="N11" si="6">M11*D11</f>
        <v>217560</v>
      </c>
    </row>
    <row r="12" spans="1:19" ht="33" customHeight="1" x14ac:dyDescent="0.2">
      <c r="A12" s="16"/>
      <c r="B12" s="18"/>
      <c r="C12" s="19"/>
      <c r="D12" s="19"/>
      <c r="E12" s="19"/>
      <c r="F12" s="19"/>
      <c r="G12" s="19"/>
      <c r="H12" s="19"/>
      <c r="I12" s="19"/>
      <c r="J12" s="20"/>
      <c r="K12" s="38" t="s">
        <v>11</v>
      </c>
      <c r="L12" s="38"/>
      <c r="M12" s="38"/>
      <c r="N12" s="14">
        <f>SUM(N10:N11)</f>
        <v>217560</v>
      </c>
    </row>
    <row r="13" spans="1:19" ht="12.75" customHeight="1" x14ac:dyDescent="0.2">
      <c r="N13" s="4"/>
    </row>
    <row r="14" spans="1:19" x14ac:dyDescent="0.2">
      <c r="A14" s="30" t="s">
        <v>15</v>
      </c>
      <c r="B14" s="30"/>
      <c r="C14" s="30"/>
      <c r="D14" s="30"/>
      <c r="E14" s="31">
        <f>N12</f>
        <v>217560</v>
      </c>
      <c r="F14" s="37" t="s">
        <v>31</v>
      </c>
      <c r="G14" s="37"/>
      <c r="H14" s="37"/>
      <c r="I14" s="37"/>
      <c r="J14" s="37"/>
      <c r="K14" s="37"/>
      <c r="L14" s="37"/>
      <c r="M14" s="37"/>
      <c r="N14" s="37"/>
    </row>
    <row r="15" spans="1:19" x14ac:dyDescent="0.2">
      <c r="A15" s="30"/>
      <c r="B15" s="30"/>
      <c r="C15" s="30"/>
      <c r="D15" s="30"/>
      <c r="E15" s="31"/>
      <c r="F15" s="37"/>
      <c r="G15" s="37"/>
      <c r="H15" s="37"/>
      <c r="I15" s="37"/>
      <c r="J15" s="37"/>
      <c r="K15" s="37"/>
      <c r="L15" s="37"/>
      <c r="M15" s="37"/>
      <c r="N15" s="37"/>
    </row>
    <row r="16" spans="1:19" x14ac:dyDescent="0.2">
      <c r="B16" s="1" t="s">
        <v>14</v>
      </c>
    </row>
    <row r="18" spans="2:2" x14ac:dyDescent="0.2">
      <c r="B18" s="2" t="s">
        <v>23</v>
      </c>
    </row>
    <row r="19" spans="2:2" x14ac:dyDescent="0.2">
      <c r="B19" s="2"/>
    </row>
    <row r="21" spans="2:2" x14ac:dyDescent="0.2">
      <c r="B21" s="2" t="s">
        <v>24</v>
      </c>
    </row>
    <row r="22" spans="2:2" x14ac:dyDescent="0.2">
      <c r="B22" s="2"/>
    </row>
    <row r="23" spans="2:2" x14ac:dyDescent="0.2">
      <c r="B23" s="2"/>
    </row>
    <row r="24" spans="2:2" x14ac:dyDescent="0.2">
      <c r="B24" s="2" t="s">
        <v>25</v>
      </c>
    </row>
    <row r="25" spans="2:2" x14ac:dyDescent="0.2">
      <c r="B25" s="2"/>
    </row>
    <row r="27" spans="2:2" x14ac:dyDescent="0.2">
      <c r="B27" s="2" t="s">
        <v>26</v>
      </c>
    </row>
    <row r="30" spans="2:2" x14ac:dyDescent="0.2">
      <c r="B30" s="2"/>
    </row>
  </sheetData>
  <autoFilter ref="A10:S11" xr:uid="{00000000-0009-0000-0000-000000000000}"/>
  <mergeCells count="26">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 ref="B12:J1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6" sqref="H36"/>
    </sheetView>
  </sheetViews>
  <sheetFormatPr defaultRowHeight="15" x14ac:dyDescent="0.25"/>
  <cols>
    <col min="1" max="7" width="9.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Расчет цены </vt:lpstr>
      <vt:lpstr>Лист1</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2026-05-23T12:15:29Z</cp:lastPrinted>
  <dcterms:created xsi:type="dcterms:W3CDTF">2014-01-15T18:15:09Z</dcterms:created>
  <dcterms:modified xsi:type="dcterms:W3CDTF">2026-05-23T12:16:50Z</dcterms:modified>
</cp:coreProperties>
</file>