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.0.246\Dzipp\БЕРЕЗКА 2026\ПРОДУКТЫ НА ФЕВРАЛЬ\Хлеб остаток до 30.04.2026\"/>
    </mc:Choice>
  </mc:AlternateContent>
  <bookViews>
    <workbookView xWindow="0" yWindow="0" windowWidth="28800" windowHeight="11925" tabRatio="691"/>
  </bookViews>
  <sheets>
    <sheet name="Хлеб" sheetId="11" r:id="rId1"/>
    <sheet name="Крупы и др." sheetId="17" state="hidden" r:id="rId2"/>
    <sheet name="Лист2" sheetId="23" state="hidden" r:id="rId3"/>
  </sheets>
  <externalReferences>
    <externalReference r:id="rId4"/>
  </externalReferences>
  <definedNames>
    <definedName name="Коды">Лист2!$C$1:$D$39</definedName>
  </definedNames>
  <calcPr calcId="15251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1" l="1"/>
  <c r="G5" i="11"/>
  <c r="H2" i="17"/>
  <c r="J2" i="17"/>
  <c r="H3" i="17"/>
  <c r="J3" i="17"/>
  <c r="H4" i="17"/>
  <c r="J4" i="17"/>
  <c r="H5" i="17"/>
  <c r="J5" i="17"/>
  <c r="H6" i="17"/>
  <c r="J6" i="17"/>
  <c r="H7" i="17"/>
  <c r="J7" i="17"/>
  <c r="H8" i="17"/>
  <c r="J8" i="17"/>
  <c r="H9" i="17"/>
  <c r="J9" i="17"/>
  <c r="H10" i="17"/>
  <c r="J10" i="17"/>
  <c r="H11" i="17"/>
  <c r="J11" i="17"/>
  <c r="H12" i="17"/>
  <c r="J12" i="17"/>
  <c r="H13" i="17"/>
  <c r="J13" i="17"/>
  <c r="H14" i="17"/>
  <c r="J14" i="17"/>
  <c r="H15" i="17"/>
  <c r="J15" i="17"/>
  <c r="H16" i="17"/>
  <c r="J16" i="17"/>
  <c r="H17" i="17"/>
  <c r="J17" i="17"/>
  <c r="L18" i="17"/>
  <c r="B14" i="17"/>
  <c r="J18" i="17"/>
</calcChain>
</file>

<file path=xl/sharedStrings.xml><?xml version="1.0" encoding="utf-8"?>
<sst xmlns="http://schemas.openxmlformats.org/spreadsheetml/2006/main" count="179" uniqueCount="143">
  <si>
    <t>Крупа пшеничная</t>
  </si>
  <si>
    <t>Крупа гречневая</t>
  </si>
  <si>
    <t>№п/п</t>
  </si>
  <si>
    <t>Наименование</t>
  </si>
  <si>
    <t>Технические и функциональные характеристики</t>
  </si>
  <si>
    <t>Форма выпуска, фасовка</t>
  </si>
  <si>
    <t>Цена</t>
  </si>
  <si>
    <t>кг</t>
  </si>
  <si>
    <t>№ п/п</t>
  </si>
  <si>
    <t>Наименование товара</t>
  </si>
  <si>
    <t>Сумма</t>
  </si>
  <si>
    <t>Ед.изм</t>
  </si>
  <si>
    <t>Качество предлагаемого товара</t>
  </si>
  <si>
    <t>Крупа рисовая</t>
  </si>
  <si>
    <t>Крупа пшено шлифованное</t>
  </si>
  <si>
    <t>Высший сорт ГОСТ 572-60</t>
  </si>
  <si>
    <t>Фасоль продовольственная</t>
  </si>
  <si>
    <t>Цветная пестрая ГОСТ 7758-75</t>
  </si>
  <si>
    <t>Крупа ячменная</t>
  </si>
  <si>
    <t>Ядрица 1 сорт, ГОСТ 5550-74</t>
  </si>
  <si>
    <t>Пачка 0,2-0,5кг</t>
  </si>
  <si>
    <t>Чай черный байховый фасованный</t>
  </si>
  <si>
    <t>Чечевица тарелочная продовольственная</t>
  </si>
  <si>
    <t>Крупа манная</t>
  </si>
  <si>
    <t>Крупный (листовой), сорт высший                      ГОСТ 1938-90</t>
  </si>
  <si>
    <t>Полтавская № 2-3                               ГОСТ 276-60</t>
  </si>
  <si>
    <t>Техническое задание</t>
  </si>
  <si>
    <t>Высший сорт Марка Т, ГОСТ 7022-97</t>
  </si>
  <si>
    <r>
      <t xml:space="preserve">Ячневая № 3   </t>
    </r>
    <r>
      <rPr>
        <sz val="14"/>
        <rFont val="Arial Cyr"/>
        <charset val="204"/>
      </rPr>
      <t xml:space="preserve">   ГОСТ 5784-60</t>
    </r>
  </si>
  <si>
    <t>Рис шлифованный, сорт экстра                                                                                                                                                                           ГОСТ 6292-93</t>
  </si>
  <si>
    <t>Темно-зеленая, средняя                                                                                                                                                                                                                  ГОСТ 7066-77</t>
  </si>
  <si>
    <t>Молотый, сорт высший среднебжаренный                ГОСТ Р 52088-2003</t>
  </si>
  <si>
    <t>Высший сорт ГОСТ 3034-75</t>
  </si>
  <si>
    <t>Перловая  №1-3, ГОСТ 5784-60</t>
  </si>
  <si>
    <t>Кукурузная шлифованная № 2-3                          ГОСТ 6002-69</t>
  </si>
  <si>
    <t>0111630</t>
  </si>
  <si>
    <t>0112682</t>
  </si>
  <si>
    <t>0122210</t>
  </si>
  <si>
    <t>0112050</t>
  </si>
  <si>
    <t>0113430</t>
  </si>
  <si>
    <t>0113410</t>
  </si>
  <si>
    <t>0112030</t>
  </si>
  <si>
    <t>0112000</t>
  </si>
  <si>
    <t>0112020</t>
  </si>
  <si>
    <t>0511292</t>
  </si>
  <si>
    <t>0511120</t>
  </si>
  <si>
    <t>0113110</t>
  </si>
  <si>
    <t>0113220</t>
  </si>
  <si>
    <t>ОКДП</t>
  </si>
  <si>
    <t>ОКПД</t>
  </si>
  <si>
    <t>14.40.10.160</t>
  </si>
  <si>
    <t>15.11.11.111</t>
  </si>
  <si>
    <t>15.12.11.111</t>
  </si>
  <si>
    <t>01.12.13.214</t>
  </si>
  <si>
    <t>15.33.12.110</t>
  </si>
  <si>
    <t>15.33.14.213</t>
  </si>
  <si>
    <t>15.33.14.120</t>
  </si>
  <si>
    <t>15.33.25.125</t>
  </si>
  <si>
    <t>15.41.12.141</t>
  </si>
  <si>
    <t>15.51.11.120</t>
  </si>
  <si>
    <t>15.51.52.232</t>
  </si>
  <si>
    <t>15.51.40.113</t>
  </si>
  <si>
    <t>15.51.52.141</t>
  </si>
  <si>
    <t>15.51.30.111</t>
  </si>
  <si>
    <t>15.51.40.171</t>
  </si>
  <si>
    <t>15.61.21.111</t>
  </si>
  <si>
    <t>15.61.32.141</t>
  </si>
  <si>
    <t>15.62.22.113</t>
  </si>
  <si>
    <t>15.82.11.113</t>
  </si>
  <si>
    <t>15.83.12.110</t>
  </si>
  <si>
    <t>15.85.12.120</t>
  </si>
  <si>
    <t>15.86.13.121</t>
  </si>
  <si>
    <t>15.86.11.121</t>
  </si>
  <si>
    <t>15.87.20.179</t>
  </si>
  <si>
    <t>01.13.23.116</t>
  </si>
  <si>
    <t>01.11.22.131</t>
  </si>
  <si>
    <t>01.12.13.199</t>
  </si>
  <si>
    <t>01.12.13.114</t>
  </si>
  <si>
    <t>01.12.11.121</t>
  </si>
  <si>
    <t>01.12.12.110</t>
  </si>
  <si>
    <t>01.12.12.132</t>
  </si>
  <si>
    <t>01.13.23.111</t>
  </si>
  <si>
    <t>01.13.22.130</t>
  </si>
  <si>
    <t>01.13.23.146</t>
  </si>
  <si>
    <t>01.24.20.113</t>
  </si>
  <si>
    <t>05.00.12.241</t>
  </si>
  <si>
    <t>05.00.12.172</t>
  </si>
  <si>
    <t>15.33.21.141</t>
  </si>
  <si>
    <t>Код ОКПД</t>
  </si>
  <si>
    <t>Итог</t>
  </si>
  <si>
    <t>15.61.31.121</t>
  </si>
  <si>
    <t xml:space="preserve">Хлопья овсянные </t>
  </si>
  <si>
    <t xml:space="preserve">15.61.32.195  </t>
  </si>
  <si>
    <t xml:space="preserve">15.61.31.113 </t>
  </si>
  <si>
    <t xml:space="preserve">15.61.32.130 </t>
  </si>
  <si>
    <t xml:space="preserve"> 15.61.32.111 </t>
  </si>
  <si>
    <t>15.61.32.193</t>
  </si>
  <si>
    <t xml:space="preserve"> 15.61.32.121 </t>
  </si>
  <si>
    <t>Столбец1</t>
  </si>
  <si>
    <t>Кол-во пищеб.</t>
  </si>
  <si>
    <t>Кукурузная крупа</t>
  </si>
  <si>
    <t>К</t>
  </si>
  <si>
    <t>Код ОКДП 2</t>
  </si>
  <si>
    <t>10.61.32.114</t>
  </si>
  <si>
    <t>10.61.31.120</t>
  </si>
  <si>
    <t>10.61.32.111</t>
  </si>
  <si>
    <t>10.61.32.119</t>
  </si>
  <si>
    <t>10.61.31.110</t>
  </si>
  <si>
    <t>10.61.32.113</t>
  </si>
  <si>
    <t>10.61.12.000</t>
  </si>
  <si>
    <t>10.61.32.117</t>
  </si>
  <si>
    <t>01.11.74.110</t>
  </si>
  <si>
    <t>01.11.61.000</t>
  </si>
  <si>
    <t>10.83.13.120</t>
  </si>
  <si>
    <t>10.83.11.120</t>
  </si>
  <si>
    <t>Майонез</t>
  </si>
  <si>
    <t>Гост 31761-2012</t>
  </si>
  <si>
    <t>Минеральная вода</t>
  </si>
  <si>
    <t>Гост 52315-2005</t>
  </si>
  <si>
    <t>Плас.бутылка   0,2 л-0,5 л</t>
  </si>
  <si>
    <t>15.43.10.132</t>
  </si>
  <si>
    <t>10.84.12.130</t>
  </si>
  <si>
    <t>15.98.11.</t>
  </si>
  <si>
    <t>11.07.11.</t>
  </si>
  <si>
    <t>кол-во кафе</t>
  </si>
  <si>
    <t>Пакет 0,2-0,5кг</t>
  </si>
  <si>
    <t>ТУ9198-001-78073247</t>
  </si>
  <si>
    <t>Мешок 25кг</t>
  </si>
  <si>
    <t>Мягкая или п/жесткая упаковка массой нетто 200г</t>
  </si>
  <si>
    <t xml:space="preserve">Кофе растворимый </t>
  </si>
  <si>
    <t>Пачка0,002кг</t>
  </si>
  <si>
    <t>Столбец2</t>
  </si>
  <si>
    <t>10.83.11.00</t>
  </si>
  <si>
    <t>Общее кол-во</t>
  </si>
  <si>
    <t>КТРУ</t>
  </si>
  <si>
    <t>10.71.11.110-00000002</t>
  </si>
  <si>
    <t>10.71.11.110-00000004</t>
  </si>
  <si>
    <t xml:space="preserve">Хлеб недлительного хранения </t>
  </si>
  <si>
    <t xml:space="preserve">Бездрожжевая технология производства: Нет.  
Вид хлеба: Пшеничный.   
Изделие нарезанное: Да.     
Хлеб обогащенный витаминами/микроэлементами: Нет.  
Хлеб по способу производства: Формовой.   </t>
  </si>
  <si>
    <t xml:space="preserve">Бездрожжевая технология производства:Нет.   
Вид хлеба: Ржано-пшеничный.    
Изделие нарезанное: Да.   
Хлеб обогащенный витаминами/микроэлементами: Нет. 
Хлеб по способу производства: Формовой.                                  </t>
  </si>
  <si>
    <t>Цена1</t>
  </si>
  <si>
    <t>Сумма1</t>
  </si>
  <si>
    <t>Общее количество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</si>
</sst>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14"/>
      <name val="Arial"/>
      <family val="2"/>
      <charset val="204"/>
    </font>
    <font>
      <sz val="14"/>
      <color indexed="10"/>
      <name val="Arial Cyr"/>
      <charset val="204"/>
    </font>
    <font>
      <sz val="12"/>
      <color indexed="10"/>
      <name val="Arial Cyr"/>
      <charset val="204"/>
    </font>
    <font>
      <b/>
      <sz val="14"/>
      <name val="Arial Narrow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yr"/>
      <charset val="204"/>
    </font>
    <font>
      <sz val="14"/>
      <name val="Arial Cyr"/>
    </font>
    <font>
      <sz val="14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/>
    </xf>
    <xf numFmtId="0" fontId="0" fillId="0" borderId="3" xfId="0" applyBorder="1"/>
    <xf numFmtId="0" fontId="8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9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2" xfId="0" applyBorder="1"/>
    <xf numFmtId="4" fontId="0" fillId="0" borderId="7" xfId="0" applyNumberFormat="1" applyBorder="1" applyAlignment="1">
      <alignment horizontal="center" vertical="center"/>
    </xf>
    <xf numFmtId="0" fontId="0" fillId="0" borderId="7" xfId="0" applyBorder="1"/>
    <xf numFmtId="0" fontId="4" fillId="0" borderId="1" xfId="0" applyFont="1" applyBorder="1" applyAlignment="1">
      <alignment horizontal="left" vertical="center" wrapText="1"/>
    </xf>
    <xf numFmtId="0" fontId="0" fillId="3" borderId="2" xfId="0" applyFill="1" applyBorder="1"/>
    <xf numFmtId="0" fontId="0" fillId="0" borderId="8" xfId="0" applyBorder="1"/>
    <xf numFmtId="0" fontId="1" fillId="4" borderId="1" xfId="0" applyFont="1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2" fontId="5" fillId="3" borderId="8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5" fillId="5" borderId="8" xfId="0" applyNumberFormat="1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0" fillId="5" borderId="2" xfId="0" applyFill="1" applyBorder="1"/>
    <xf numFmtId="0" fontId="0" fillId="5" borderId="0" xfId="0" applyFill="1"/>
    <xf numFmtId="0" fontId="1" fillId="5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2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2" fillId="6" borderId="1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43" fontId="7" fillId="0" borderId="1" xfId="1" applyFont="1" applyFill="1" applyBorder="1" applyAlignment="1">
      <alignment horizontal="center" vertical="center" wrapText="1"/>
    </xf>
    <xf numFmtId="43" fontId="7" fillId="0" borderId="0" xfId="1" applyFont="1" applyFill="1"/>
    <xf numFmtId="43" fontId="0" fillId="0" borderId="0" xfId="0" applyNumberForma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2">
    <cellStyle name="Обычный" xfId="0" builtinId="0"/>
    <cellStyle name="Финансовый" xfId="1" builtinId="3"/>
  </cellStyles>
  <dxfs count="26">
    <dxf>
      <border diagonalUp="0" diagonalDown="0" outline="0">
        <left/>
        <right/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/>
      </border>
    </dxf>
    <dxf>
      <numFmt numFmtId="4" formatCode="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Cyr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Cyr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Cyr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Cyr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Cyr"/>
        <scheme val="none"/>
      </font>
      <fill>
        <patternFill patternType="solid">
          <fgColor indexed="64"/>
          <bgColor rgb="FF92D050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Cyr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Cyr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Cyr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Cyr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Cyr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Cyr"/>
        <scheme val="none"/>
      </font>
      <fill>
        <patternFill patternType="solid">
          <fgColor indexed="64"/>
          <bgColor indexed="9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Cyr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 Cyr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5.0.246\&#1069;&#1083;&#1077;&#1082;&#1090;&#1088;&#1086;&#1085;&#1085;&#1099;&#1081;%20&#1072;&#1091;&#1082;&#1094;&#1080;&#1086;&#1085;\&#1048;&#1057;&#1055;&#1054;&#1051;&#1053;&#1045;&#1053;&#1053;&#1067;&#1045;\2017\&#1055;&#1088;&#1086;&#1076;&#1091;&#1082;&#1090;&#1099;%20&#1087;&#1080;&#1090;&#1072;&#1085;&#1080;&#1103;%202017%20&#1075;&#1086;&#1076;\&#1079;&#1072;&#1103;&#1074;&#1082;&#1080;%20&#1085;&#1072;%206&#1084;&#1077;&#1089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вартал"/>
      <sheetName val="Н.м."/>
      <sheetName val="Подсчеты"/>
      <sheetName val="К служебной"/>
      <sheetName val="Хлебзавод"/>
      <sheetName val="Деликат"/>
      <sheetName val="ПРОДБАЗА"/>
      <sheetName val="ПОДБАЗА"/>
      <sheetName val="ДОН"/>
      <sheetName val="С.б.к"/>
      <sheetName val="Лист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17">
          <cell r="B17" t="str">
            <v xml:space="preserve">Кофе натуральный жаренный </v>
          </cell>
        </row>
      </sheetData>
      <sheetData sheetId="9" refreshError="1"/>
      <sheetData sheetId="10" refreshError="1"/>
    </sheetDataSet>
  </externalBook>
</externalLink>
</file>

<file path=xl/tables/table1.xml><?xml version="1.0" encoding="utf-8"?>
<table xmlns="http://schemas.openxmlformats.org/spreadsheetml/2006/main" id="23" name="Таблица23" displayName="Таблица23" ref="A1:M18" totalsRowCount="1" headerRowDxfId="25" headerRowBorderDxfId="24" tableBorderDxfId="23" totalsRowBorderDxfId="22">
  <autoFilter ref="A1:M17">
    <filterColumn colId="0">
      <customFilters>
        <customFilter operator="notEqual" val=" "/>
      </customFilters>
    </filterColumn>
  </autoFilter>
  <tableColumns count="13">
    <tableColumn id="1" name="№п/п" totalsRowLabel="Итог" dataDxfId="21" totalsRowDxfId="20"/>
    <tableColumn id="2" name="Наименование" totalsRowLabel="К" dataDxfId="19" totalsRowDxfId="18"/>
    <tableColumn id="3" name="Качество предлагаемого товара" dataDxfId="17" totalsRowDxfId="16"/>
    <tableColumn id="4" name="Форма выпуска, фасовка" totalsRowDxfId="15"/>
    <tableColumn id="5" name="Столбец1" dataDxfId="14" totalsRowDxfId="13"/>
    <tableColumn id="23" name="кол-во кафе" dataDxfId="12" totalsRowDxfId="11"/>
    <tableColumn id="12" name="Кол-во пищеб." dataDxfId="10" totalsRowDxfId="9"/>
    <tableColumn id="13" name="Общее кол-во" dataDxfId="8" totalsRowDxfId="7">
      <calculatedColumnFormula>'Крупы и др.'!$F2+'Крупы и др.'!$G2</calculatedColumnFormula>
    </tableColumn>
    <tableColumn id="7" name="Цена" totalsRowDxfId="6"/>
    <tableColumn id="8" name="Сумма" totalsRowFunction="sum" dataDxfId="5" totalsRowDxfId="4">
      <calculatedColumnFormula>'Крупы и др.'!$I2*'Крупы и др.'!$H2</calculatedColumnFormula>
    </tableColumn>
    <tableColumn id="9" name="Код ОКДП 2" totalsRowDxfId="3"/>
    <tableColumn id="10" name="Код ОКПД" totalsRowFunction="count" dataDxfId="2" totalsRowDxfId="1"/>
    <tableColumn id="6" name="Столбец2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9"/>
  <sheetViews>
    <sheetView tabSelected="1" topLeftCell="A4" zoomScale="78" zoomScaleNormal="78" workbookViewId="0">
      <selection activeCell="A4" sqref="A4"/>
    </sheetView>
  </sheetViews>
  <sheetFormatPr defaultRowHeight="12.75" x14ac:dyDescent="0.2"/>
  <cols>
    <col min="1" max="1" width="5" customWidth="1"/>
    <col min="2" max="2" width="21.140625" customWidth="1"/>
    <col min="3" max="3" width="55.7109375" customWidth="1"/>
    <col min="4" max="4" width="12.28515625" customWidth="1"/>
    <col min="5" max="5" width="18" customWidth="1"/>
    <col min="7" max="7" width="16.140625" customWidth="1"/>
    <col min="8" max="8" width="23" customWidth="1"/>
  </cols>
  <sheetData>
    <row r="1" spans="1:8" ht="50.25" customHeight="1" x14ac:dyDescent="0.2">
      <c r="A1" s="76" t="s">
        <v>26</v>
      </c>
      <c r="B1" s="76"/>
      <c r="C1" s="76"/>
      <c r="D1" s="76"/>
      <c r="E1" s="76"/>
      <c r="F1" s="8"/>
      <c r="G1" s="64"/>
    </row>
    <row r="2" spans="1:8" ht="18" x14ac:dyDescent="0.2">
      <c r="A2" s="7"/>
      <c r="B2" s="7"/>
      <c r="C2" s="7"/>
      <c r="D2" s="7"/>
      <c r="E2" s="7"/>
    </row>
    <row r="3" spans="1:8" ht="18" x14ac:dyDescent="0.2">
      <c r="A3" s="77"/>
      <c r="B3" s="77"/>
      <c r="C3" s="77"/>
      <c r="D3" s="77"/>
      <c r="E3" s="77"/>
    </row>
    <row r="4" spans="1:8" ht="36.75" thickBot="1" x14ac:dyDescent="0.25">
      <c r="A4" s="63" t="s">
        <v>8</v>
      </c>
      <c r="B4" s="63" t="s">
        <v>9</v>
      </c>
      <c r="C4" s="63" t="s">
        <v>4</v>
      </c>
      <c r="D4" s="62" t="s">
        <v>11</v>
      </c>
      <c r="E4" s="70" t="s">
        <v>142</v>
      </c>
      <c r="F4" s="68" t="s">
        <v>140</v>
      </c>
      <c r="G4" s="68" t="s">
        <v>141</v>
      </c>
      <c r="H4" s="68" t="s">
        <v>134</v>
      </c>
    </row>
    <row r="5" spans="1:8" ht="147.75" customHeight="1" thickBot="1" x14ac:dyDescent="0.25">
      <c r="A5" s="62">
        <v>1</v>
      </c>
      <c r="B5" s="2" t="s">
        <v>137</v>
      </c>
      <c r="C5" s="2" t="s">
        <v>138</v>
      </c>
      <c r="D5" s="62" t="s">
        <v>7</v>
      </c>
      <c r="E5" s="71">
        <v>3600</v>
      </c>
      <c r="F5" s="65">
        <v>70</v>
      </c>
      <c r="G5" s="73">
        <f>E5*F5</f>
        <v>252000</v>
      </c>
      <c r="H5" s="66" t="s">
        <v>136</v>
      </c>
    </row>
    <row r="6" spans="1:8" ht="144.75" thickBot="1" x14ac:dyDescent="0.25">
      <c r="A6">
        <v>2</v>
      </c>
      <c r="B6" s="2" t="s">
        <v>137</v>
      </c>
      <c r="C6" s="2" t="s">
        <v>139</v>
      </c>
      <c r="D6" s="62" t="s">
        <v>7</v>
      </c>
      <c r="E6" s="72">
        <v>2320</v>
      </c>
      <c r="F6" s="67">
        <v>68</v>
      </c>
      <c r="G6" s="73">
        <f>E6*F6</f>
        <v>157760</v>
      </c>
      <c r="H6" s="66" t="s">
        <v>135</v>
      </c>
    </row>
    <row r="7" spans="1:8" ht="15.75" x14ac:dyDescent="0.25">
      <c r="E7" s="69"/>
      <c r="F7" s="69"/>
      <c r="G7" s="74"/>
      <c r="H7" s="69"/>
    </row>
    <row r="8" spans="1:8" ht="15.75" x14ac:dyDescent="0.25">
      <c r="E8" s="69"/>
      <c r="F8" s="69"/>
      <c r="G8" s="69"/>
      <c r="H8" s="69"/>
    </row>
    <row r="9" spans="1:8" x14ac:dyDescent="0.2">
      <c r="G9" s="75"/>
    </row>
  </sheetData>
  <mergeCells count="2">
    <mergeCell ref="A1:E1"/>
    <mergeCell ref="A3:E3"/>
  </mergeCells>
  <phoneticPr fontId="0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9"/>
  <sheetViews>
    <sheetView workbookViewId="0">
      <selection activeCell="C20" sqref="C20"/>
    </sheetView>
  </sheetViews>
  <sheetFormatPr defaultRowHeight="12.75" x14ac:dyDescent="0.2"/>
  <cols>
    <col min="1" max="1" width="15.28515625" customWidth="1"/>
    <col min="2" max="2" width="26" customWidth="1"/>
    <col min="3" max="3" width="30.85546875" customWidth="1"/>
    <col min="4" max="4" width="22.7109375" customWidth="1"/>
    <col min="5" max="10" width="15.28515625" customWidth="1"/>
    <col min="11" max="11" width="17.140625" customWidth="1"/>
    <col min="12" max="12" width="16.7109375" customWidth="1"/>
  </cols>
  <sheetData>
    <row r="1" spans="1:13" ht="36" x14ac:dyDescent="0.2">
      <c r="A1" s="3" t="s">
        <v>2</v>
      </c>
      <c r="B1" s="1" t="s">
        <v>3</v>
      </c>
      <c r="C1" s="1" t="s">
        <v>12</v>
      </c>
      <c r="D1" s="1" t="s">
        <v>5</v>
      </c>
      <c r="E1" s="1" t="s">
        <v>98</v>
      </c>
      <c r="F1" s="1" t="s">
        <v>124</v>
      </c>
      <c r="G1" s="1" t="s">
        <v>99</v>
      </c>
      <c r="H1" s="11" t="s">
        <v>133</v>
      </c>
      <c r="I1" s="11" t="s">
        <v>6</v>
      </c>
      <c r="J1" s="13" t="s">
        <v>10</v>
      </c>
      <c r="K1" s="6" t="s">
        <v>102</v>
      </c>
      <c r="L1" s="11" t="s">
        <v>88</v>
      </c>
      <c r="M1" s="48" t="s">
        <v>131</v>
      </c>
    </row>
    <row r="2" spans="1:13" ht="33.75" customHeight="1" x14ac:dyDescent="0.25">
      <c r="A2" s="1">
        <v>1</v>
      </c>
      <c r="B2" s="2" t="s">
        <v>14</v>
      </c>
      <c r="C2" s="2" t="s">
        <v>15</v>
      </c>
      <c r="D2" s="1" t="s">
        <v>127</v>
      </c>
      <c r="E2" s="1" t="s">
        <v>7</v>
      </c>
      <c r="F2" s="43"/>
      <c r="G2" s="31">
        <v>1540</v>
      </c>
      <c r="H2" s="58">
        <f>'Крупы и др.'!$F2+'Крупы и др.'!$G2</f>
        <v>1540</v>
      </c>
      <c r="I2" s="12">
        <v>51</v>
      </c>
      <c r="J2" s="14">
        <f>'Крупы и др.'!$I2*'Крупы и др.'!$H2</f>
        <v>78540</v>
      </c>
      <c r="K2" s="16" t="s">
        <v>103</v>
      </c>
      <c r="L2" s="25" t="s">
        <v>66</v>
      </c>
    </row>
    <row r="3" spans="1:13" ht="54" customHeight="1" x14ac:dyDescent="0.25">
      <c r="A3" s="1">
        <v>2</v>
      </c>
      <c r="B3" s="2" t="s">
        <v>23</v>
      </c>
      <c r="C3" s="2" t="s">
        <v>27</v>
      </c>
      <c r="D3" s="1" t="s">
        <v>127</v>
      </c>
      <c r="E3" s="1" t="s">
        <v>7</v>
      </c>
      <c r="F3" s="43">
        <v>5</v>
      </c>
      <c r="G3" s="31">
        <v>660</v>
      </c>
      <c r="H3" s="58">
        <f>'Крупы и др.'!$F3+'Крупы и др.'!$G3</f>
        <v>665</v>
      </c>
      <c r="I3" s="12">
        <v>33</v>
      </c>
      <c r="J3" s="14">
        <f>'Крупы и др.'!$I3*'Крупы и др.'!$H3</f>
        <v>21945</v>
      </c>
      <c r="K3" s="16" t="s">
        <v>104</v>
      </c>
      <c r="L3" s="25" t="s">
        <v>90</v>
      </c>
    </row>
    <row r="4" spans="1:13" ht="38.25" customHeight="1" x14ac:dyDescent="0.25">
      <c r="A4" s="1">
        <v>3</v>
      </c>
      <c r="B4" s="5" t="s">
        <v>91</v>
      </c>
      <c r="C4" s="5" t="s">
        <v>32</v>
      </c>
      <c r="D4" s="1" t="s">
        <v>127</v>
      </c>
      <c r="E4" s="4" t="s">
        <v>7</v>
      </c>
      <c r="F4" s="43"/>
      <c r="G4" s="31">
        <v>1991</v>
      </c>
      <c r="H4" s="58">
        <f>'Крупы и др.'!$F4+'Крупы и др.'!$G4</f>
        <v>1991</v>
      </c>
      <c r="I4" s="18">
        <v>51</v>
      </c>
      <c r="J4" s="14">
        <f>'Крупы и др.'!$I4*'Крупы и др.'!$H4</f>
        <v>101541</v>
      </c>
      <c r="K4" s="19" t="s">
        <v>105</v>
      </c>
      <c r="L4" s="29" t="s">
        <v>97</v>
      </c>
    </row>
    <row r="5" spans="1:13" ht="37.5" customHeight="1" x14ac:dyDescent="0.25">
      <c r="A5" s="1">
        <v>4</v>
      </c>
      <c r="B5" s="2" t="s">
        <v>18</v>
      </c>
      <c r="C5" s="20" t="s">
        <v>33</v>
      </c>
      <c r="D5" s="1" t="s">
        <v>127</v>
      </c>
      <c r="E5" s="1" t="s">
        <v>7</v>
      </c>
      <c r="F5" s="43"/>
      <c r="G5" s="31">
        <v>566.5</v>
      </c>
      <c r="H5" s="58">
        <f>'Крупы и др.'!$F5+'Крупы и др.'!$G5</f>
        <v>566.5</v>
      </c>
      <c r="I5" s="12">
        <v>24</v>
      </c>
      <c r="J5" s="14">
        <f>'Крупы и др.'!$I5*'Крупы и др.'!$H5</f>
        <v>13596</v>
      </c>
      <c r="K5" s="16" t="s">
        <v>106</v>
      </c>
      <c r="L5" s="25" t="s">
        <v>92</v>
      </c>
    </row>
    <row r="6" spans="1:13" ht="35.25" customHeight="1" x14ac:dyDescent="0.25">
      <c r="A6" s="1">
        <v>5</v>
      </c>
      <c r="B6" s="2" t="s">
        <v>18</v>
      </c>
      <c r="C6" s="28" t="s">
        <v>28</v>
      </c>
      <c r="D6" s="1" t="s">
        <v>127</v>
      </c>
      <c r="E6" s="1" t="s">
        <v>7</v>
      </c>
      <c r="F6" s="43"/>
      <c r="G6" s="31">
        <v>605</v>
      </c>
      <c r="H6" s="58">
        <f>'Крупы и др.'!$F6+'Крупы и др.'!$G6</f>
        <v>605</v>
      </c>
      <c r="I6" s="12">
        <v>34</v>
      </c>
      <c r="J6" s="14">
        <f>'Крупы и др.'!$I6*'Крупы и др.'!$H6</f>
        <v>20570</v>
      </c>
      <c r="K6" s="16" t="s">
        <v>106</v>
      </c>
      <c r="L6" s="25" t="s">
        <v>92</v>
      </c>
    </row>
    <row r="7" spans="1:13" ht="36" customHeight="1" x14ac:dyDescent="0.25">
      <c r="A7" s="1">
        <v>6</v>
      </c>
      <c r="B7" s="2" t="s">
        <v>0</v>
      </c>
      <c r="C7" s="2" t="s">
        <v>25</v>
      </c>
      <c r="D7" s="1" t="s">
        <v>127</v>
      </c>
      <c r="E7" s="1" t="s">
        <v>7</v>
      </c>
      <c r="F7" s="43"/>
      <c r="G7" s="31">
        <v>1650</v>
      </c>
      <c r="H7" s="58">
        <f>'Крупы и др.'!$F7+'Крупы и др.'!$G7</f>
        <v>1650</v>
      </c>
      <c r="I7" s="12">
        <v>32</v>
      </c>
      <c r="J7" s="14">
        <f>'Крупы и др.'!$I7*'Крупы и др.'!$H7</f>
        <v>52800</v>
      </c>
      <c r="K7" s="16" t="s">
        <v>107</v>
      </c>
      <c r="L7" s="25" t="s">
        <v>93</v>
      </c>
    </row>
    <row r="8" spans="1:13" ht="49.5" customHeight="1" x14ac:dyDescent="0.25">
      <c r="A8" s="1">
        <v>7</v>
      </c>
      <c r="B8" s="2" t="s">
        <v>1</v>
      </c>
      <c r="C8" s="2" t="s">
        <v>19</v>
      </c>
      <c r="D8" s="1" t="s">
        <v>127</v>
      </c>
      <c r="E8" s="1" t="s">
        <v>7</v>
      </c>
      <c r="F8" s="43">
        <v>240</v>
      </c>
      <c r="G8" s="31">
        <v>2909.5</v>
      </c>
      <c r="H8" s="58">
        <f>'Крупы и др.'!$F8+'Крупы и др.'!$G8</f>
        <v>3149.5</v>
      </c>
      <c r="I8" s="12">
        <v>39</v>
      </c>
      <c r="J8" s="14">
        <f>'Крупы и др.'!$I8*'Крупы и др.'!$H8</f>
        <v>122830.5</v>
      </c>
      <c r="K8" s="16" t="s">
        <v>108</v>
      </c>
      <c r="L8" s="25" t="s">
        <v>94</v>
      </c>
    </row>
    <row r="9" spans="1:13" ht="52.5" customHeight="1" x14ac:dyDescent="0.25">
      <c r="A9" s="1">
        <v>8</v>
      </c>
      <c r="B9" s="2" t="s">
        <v>13</v>
      </c>
      <c r="C9" s="2" t="s">
        <v>29</v>
      </c>
      <c r="D9" s="1" t="s">
        <v>127</v>
      </c>
      <c r="E9" s="1" t="s">
        <v>7</v>
      </c>
      <c r="F9" s="43"/>
      <c r="G9" s="31">
        <v>1705</v>
      </c>
      <c r="H9" s="58">
        <f>'Крупы и др.'!$F9+'Крупы и др.'!$G9</f>
        <v>1705</v>
      </c>
      <c r="I9" s="12">
        <v>39</v>
      </c>
      <c r="J9" s="14">
        <f>'Крупы и др.'!$I9*'Крупы и др.'!$H9</f>
        <v>66495</v>
      </c>
      <c r="K9" s="16" t="s">
        <v>109</v>
      </c>
      <c r="L9" s="25" t="s">
        <v>95</v>
      </c>
    </row>
    <row r="10" spans="1:13" ht="51.75" customHeight="1" x14ac:dyDescent="0.25">
      <c r="A10" s="1">
        <v>9</v>
      </c>
      <c r="B10" s="2" t="s">
        <v>100</v>
      </c>
      <c r="C10" s="20" t="s">
        <v>34</v>
      </c>
      <c r="D10" s="1" t="s">
        <v>127</v>
      </c>
      <c r="E10" s="1" t="s">
        <v>7</v>
      </c>
      <c r="F10" s="43"/>
      <c r="G10" s="31">
        <v>550</v>
      </c>
      <c r="H10" s="58">
        <f>'Крупы и др.'!$F10+'Крупы и др.'!$G10</f>
        <v>550</v>
      </c>
      <c r="I10" s="12">
        <v>50</v>
      </c>
      <c r="J10" s="14">
        <f>'Крупы и др.'!$I10*'Крупы и др.'!$H10</f>
        <v>27500</v>
      </c>
      <c r="K10" s="16" t="s">
        <v>110</v>
      </c>
      <c r="L10" s="25" t="s">
        <v>96</v>
      </c>
    </row>
    <row r="11" spans="1:13" ht="54.75" customHeight="1" x14ac:dyDescent="0.25">
      <c r="A11" s="1">
        <v>10</v>
      </c>
      <c r="B11" s="5" t="s">
        <v>22</v>
      </c>
      <c r="C11" s="2" t="s">
        <v>30</v>
      </c>
      <c r="D11" s="1" t="s">
        <v>127</v>
      </c>
      <c r="E11" s="1" t="s">
        <v>7</v>
      </c>
      <c r="F11" s="43"/>
      <c r="G11" s="31">
        <v>385</v>
      </c>
      <c r="H11" s="58">
        <f>'Крупы и др.'!$F11+'Крупы и др.'!$G11</f>
        <v>385</v>
      </c>
      <c r="I11" s="12">
        <v>124</v>
      </c>
      <c r="J11" s="14">
        <f>'Крупы и др.'!$I11*'Крупы и др.'!$H11</f>
        <v>47740</v>
      </c>
      <c r="K11" s="21" t="s">
        <v>111</v>
      </c>
      <c r="L11" s="25" t="s">
        <v>75</v>
      </c>
    </row>
    <row r="12" spans="1:13" ht="39" customHeight="1" x14ac:dyDescent="0.25">
      <c r="A12" s="1">
        <v>11</v>
      </c>
      <c r="B12" s="5" t="s">
        <v>16</v>
      </c>
      <c r="C12" s="2" t="s">
        <v>17</v>
      </c>
      <c r="D12" s="1" t="s">
        <v>127</v>
      </c>
      <c r="E12" s="1" t="s">
        <v>7</v>
      </c>
      <c r="F12" s="43"/>
      <c r="G12" s="31">
        <v>660</v>
      </c>
      <c r="H12" s="58">
        <f>'Крупы и др.'!$F12+'Крупы и др.'!$G12</f>
        <v>660</v>
      </c>
      <c r="I12" s="12">
        <v>110</v>
      </c>
      <c r="J12" s="14">
        <f>'Крупы и др.'!$I12*'Крупы и др.'!$H12</f>
        <v>72600</v>
      </c>
      <c r="K12" s="21" t="s">
        <v>112</v>
      </c>
      <c r="L12" s="25" t="s">
        <v>80</v>
      </c>
    </row>
    <row r="13" spans="1:13" ht="85.5" customHeight="1" x14ac:dyDescent="0.2">
      <c r="A13" s="1">
        <v>12</v>
      </c>
      <c r="B13" s="5" t="s">
        <v>21</v>
      </c>
      <c r="C13" s="2" t="s">
        <v>24</v>
      </c>
      <c r="D13" s="2" t="s">
        <v>128</v>
      </c>
      <c r="E13" s="1" t="s">
        <v>7</v>
      </c>
      <c r="F13" s="43">
        <v>15</v>
      </c>
      <c r="G13" s="31">
        <v>170.5</v>
      </c>
      <c r="H13" s="58">
        <f>'Крупы и др.'!$F13+'Крупы и др.'!$G13</f>
        <v>185.5</v>
      </c>
      <c r="I13" s="12">
        <v>600</v>
      </c>
      <c r="J13" s="14">
        <f>'Крупы и др.'!$I13*'Крупы и др.'!$H13</f>
        <v>111300</v>
      </c>
      <c r="K13" s="17" t="s">
        <v>113</v>
      </c>
      <c r="L13" s="25" t="s">
        <v>71</v>
      </c>
    </row>
    <row r="14" spans="1:13" ht="70.5" customHeight="1" x14ac:dyDescent="0.2">
      <c r="A14" s="1">
        <v>13</v>
      </c>
      <c r="B14" s="2" t="str">
        <f>[1]ДОН!$B$17</f>
        <v xml:space="preserve">Кофе натуральный жаренный </v>
      </c>
      <c r="C14" s="2" t="s">
        <v>31</v>
      </c>
      <c r="D14" s="1" t="s">
        <v>20</v>
      </c>
      <c r="E14" s="1" t="s">
        <v>7</v>
      </c>
      <c r="F14" s="43"/>
      <c r="G14" s="31">
        <v>110</v>
      </c>
      <c r="H14" s="58">
        <f>'Крупы и др.'!$F14+'Крупы и др.'!$G14</f>
        <v>110</v>
      </c>
      <c r="I14" s="12">
        <v>670</v>
      </c>
      <c r="J14" s="14">
        <f>'Крупы и др.'!$I14*'Крупы и др.'!$H14</f>
        <v>73700</v>
      </c>
      <c r="K14" s="17" t="s">
        <v>114</v>
      </c>
      <c r="L14" s="25" t="s">
        <v>72</v>
      </c>
    </row>
    <row r="15" spans="1:13" ht="70.5" customHeight="1" x14ac:dyDescent="0.2">
      <c r="A15" s="1">
        <v>14</v>
      </c>
      <c r="B15" s="45" t="s">
        <v>129</v>
      </c>
      <c r="C15" s="46" t="s">
        <v>126</v>
      </c>
      <c r="D15" s="1" t="s">
        <v>130</v>
      </c>
      <c r="E15" s="47" t="s">
        <v>7</v>
      </c>
      <c r="F15" s="35">
        <v>15</v>
      </c>
      <c r="G15" s="44"/>
      <c r="H15" s="59">
        <f>'Крупы и др.'!$F15+'Крупы и др.'!$G15</f>
        <v>15</v>
      </c>
      <c r="I15" s="12">
        <v>1300</v>
      </c>
      <c r="J15" s="14">
        <f>'Крупы и др.'!$I15*'Крупы и др.'!$H15</f>
        <v>19500</v>
      </c>
      <c r="K15" s="17" t="s">
        <v>132</v>
      </c>
      <c r="L15" s="25"/>
    </row>
    <row r="16" spans="1:13" ht="63" customHeight="1" x14ac:dyDescent="0.2">
      <c r="A16" s="1">
        <v>15</v>
      </c>
      <c r="B16" s="33" t="s">
        <v>115</v>
      </c>
      <c r="C16" s="33" t="s">
        <v>116</v>
      </c>
      <c r="D16" s="34" t="s">
        <v>125</v>
      </c>
      <c r="E16" s="35" t="s">
        <v>7</v>
      </c>
      <c r="F16" s="35">
        <v>10</v>
      </c>
      <c r="G16" s="44"/>
      <c r="H16" s="60">
        <f>'Крупы и др.'!$F16+'Крупы и др.'!$G16</f>
        <v>10</v>
      </c>
      <c r="I16" s="36">
        <v>57</v>
      </c>
      <c r="J16" s="32">
        <f>'Крупы и др.'!$I16*'Крупы и др.'!$H16</f>
        <v>570</v>
      </c>
      <c r="K16" s="37" t="s">
        <v>121</v>
      </c>
      <c r="L16" s="29" t="s">
        <v>120</v>
      </c>
    </row>
    <row r="17" spans="1:13" ht="63" hidden="1" customHeight="1" x14ac:dyDescent="0.2">
      <c r="A17" s="57"/>
      <c r="B17" s="49" t="s">
        <v>117</v>
      </c>
      <c r="C17" s="49" t="s">
        <v>118</v>
      </c>
      <c r="D17" s="50" t="s">
        <v>119</v>
      </c>
      <c r="E17" s="51" t="s">
        <v>7</v>
      </c>
      <c r="F17" s="51"/>
      <c r="G17" s="51"/>
      <c r="H17" s="61">
        <f>'Крупы и др.'!$F17+'Крупы и др.'!$G17</f>
        <v>0</v>
      </c>
      <c r="I17" s="52"/>
      <c r="J17" s="53">
        <f>'Крупы и др.'!$I17*'Крупы и др.'!$H17</f>
        <v>0</v>
      </c>
      <c r="K17" s="54" t="s">
        <v>123</v>
      </c>
      <c r="L17" s="55" t="s">
        <v>122</v>
      </c>
      <c r="M17" s="56"/>
    </row>
    <row r="18" spans="1:13" ht="19.5" customHeight="1" x14ac:dyDescent="0.2">
      <c r="A18" s="38" t="s">
        <v>89</v>
      </c>
      <c r="B18" s="39" t="s">
        <v>101</v>
      </c>
      <c r="C18" s="40"/>
      <c r="D18" s="30"/>
      <c r="E18" s="41"/>
      <c r="F18" s="41"/>
      <c r="G18" s="42"/>
      <c r="H18" s="42"/>
      <c r="I18" s="30"/>
      <c r="J18" s="26">
        <f>SUBTOTAL(109,J2:J17)</f>
        <v>831227.5</v>
      </c>
      <c r="K18" s="30"/>
      <c r="L18" s="27">
        <f>SUBTOTAL(103,L2:L17)</f>
        <v>14</v>
      </c>
      <c r="M18" s="30"/>
    </row>
    <row r="19" spans="1:13" x14ac:dyDescent="0.2">
      <c r="J19" s="10"/>
      <c r="K19" s="15"/>
    </row>
  </sheetData>
  <phoneticPr fontId="2" type="noConversion"/>
  <printOptions horizontalCentered="1"/>
  <pageMargins left="0" right="0" top="0" bottom="0" header="0.51181102362204722" footer="0.51181102362204722"/>
  <pageSetup paperSize="9" orientation="landscape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39"/>
  <sheetViews>
    <sheetView topLeftCell="A13" workbookViewId="0">
      <selection activeCell="C40" sqref="C40"/>
    </sheetView>
  </sheetViews>
  <sheetFormatPr defaultRowHeight="12.75" x14ac:dyDescent="0.2"/>
  <cols>
    <col min="3" max="3" width="12.7109375" customWidth="1"/>
  </cols>
  <sheetData>
    <row r="1" spans="3:4" x14ac:dyDescent="0.2">
      <c r="C1" s="9" t="s">
        <v>48</v>
      </c>
      <c r="D1" t="s">
        <v>49</v>
      </c>
    </row>
    <row r="2" spans="3:4" x14ac:dyDescent="0.2">
      <c r="C2" s="22">
        <v>1422010</v>
      </c>
      <c r="D2" t="s">
        <v>50</v>
      </c>
    </row>
    <row r="3" spans="3:4" x14ac:dyDescent="0.2">
      <c r="C3" s="23">
        <v>1511010</v>
      </c>
      <c r="D3" t="s">
        <v>51</v>
      </c>
    </row>
    <row r="4" spans="3:4" x14ac:dyDescent="0.2">
      <c r="C4" s="23">
        <v>1511231</v>
      </c>
      <c r="D4" t="s">
        <v>52</v>
      </c>
    </row>
    <row r="5" spans="3:4" x14ac:dyDescent="0.2">
      <c r="C5" s="23">
        <v>1513030</v>
      </c>
      <c r="D5" t="s">
        <v>53</v>
      </c>
    </row>
    <row r="6" spans="3:4" x14ac:dyDescent="0.2">
      <c r="C6" s="23">
        <v>1513320</v>
      </c>
      <c r="D6" t="s">
        <v>54</v>
      </c>
    </row>
    <row r="7" spans="3:4" x14ac:dyDescent="0.2">
      <c r="C7" s="23">
        <v>1513323</v>
      </c>
      <c r="D7" t="s">
        <v>55</v>
      </c>
    </row>
    <row r="8" spans="3:4" x14ac:dyDescent="0.2">
      <c r="C8" s="23">
        <v>1513412</v>
      </c>
      <c r="D8" t="s">
        <v>56</v>
      </c>
    </row>
    <row r="9" spans="3:4" x14ac:dyDescent="0.2">
      <c r="C9" s="23">
        <v>1513560</v>
      </c>
      <c r="D9" t="s">
        <v>57</v>
      </c>
    </row>
    <row r="10" spans="3:4" x14ac:dyDescent="0.2">
      <c r="C10" s="23">
        <v>1514126</v>
      </c>
      <c r="D10" t="s">
        <v>58</v>
      </c>
    </row>
    <row r="11" spans="3:4" x14ac:dyDescent="0.2">
      <c r="C11" s="23">
        <v>1520117</v>
      </c>
      <c r="D11" t="s">
        <v>59</v>
      </c>
    </row>
    <row r="12" spans="3:4" x14ac:dyDescent="0.2">
      <c r="C12" s="23">
        <v>1520163</v>
      </c>
      <c r="D12" t="s">
        <v>60</v>
      </c>
    </row>
    <row r="13" spans="3:4" x14ac:dyDescent="0.2">
      <c r="C13" s="23">
        <v>1520200</v>
      </c>
      <c r="D13" t="s">
        <v>61</v>
      </c>
    </row>
    <row r="14" spans="3:4" x14ac:dyDescent="0.2">
      <c r="C14" s="23">
        <v>1520432</v>
      </c>
      <c r="D14" t="s">
        <v>62</v>
      </c>
    </row>
    <row r="15" spans="3:4" x14ac:dyDescent="0.2">
      <c r="C15" s="23">
        <v>1520500</v>
      </c>
      <c r="D15" t="s">
        <v>63</v>
      </c>
    </row>
    <row r="16" spans="3:4" x14ac:dyDescent="0.2">
      <c r="C16" s="23">
        <v>1520560</v>
      </c>
      <c r="D16" t="s">
        <v>64</v>
      </c>
    </row>
    <row r="17" spans="3:4" x14ac:dyDescent="0.2">
      <c r="C17" s="23">
        <v>1531100</v>
      </c>
      <c r="D17" t="s">
        <v>65</v>
      </c>
    </row>
    <row r="18" spans="3:4" x14ac:dyDescent="0.2">
      <c r="C18" s="23">
        <v>1531210</v>
      </c>
      <c r="D18" t="s">
        <v>66</v>
      </c>
    </row>
    <row r="19" spans="3:4" x14ac:dyDescent="0.2">
      <c r="C19" s="23">
        <v>1532201</v>
      </c>
      <c r="D19" t="s">
        <v>67</v>
      </c>
    </row>
    <row r="20" spans="3:4" x14ac:dyDescent="0.2">
      <c r="C20" s="23">
        <v>1541000</v>
      </c>
      <c r="D20" t="s">
        <v>68</v>
      </c>
    </row>
    <row r="21" spans="3:4" x14ac:dyDescent="0.2">
      <c r="C21" s="23">
        <v>1542146</v>
      </c>
      <c r="D21" t="s">
        <v>69</v>
      </c>
    </row>
    <row r="22" spans="3:4" x14ac:dyDescent="0.2">
      <c r="C22" s="23">
        <v>1544100</v>
      </c>
      <c r="D22" t="s">
        <v>70</v>
      </c>
    </row>
    <row r="23" spans="3:4" x14ac:dyDescent="0.2">
      <c r="C23" s="23">
        <v>1549100</v>
      </c>
      <c r="D23" t="s">
        <v>71</v>
      </c>
    </row>
    <row r="24" spans="3:4" x14ac:dyDescent="0.2">
      <c r="C24" s="23">
        <v>1549200</v>
      </c>
      <c r="D24" t="s">
        <v>72</v>
      </c>
    </row>
    <row r="25" spans="3:4" x14ac:dyDescent="0.2">
      <c r="C25" s="23">
        <v>1549600</v>
      </c>
      <c r="D25" t="s">
        <v>73</v>
      </c>
    </row>
    <row r="26" spans="3:4" x14ac:dyDescent="0.2">
      <c r="C26" s="23">
        <v>2423776</v>
      </c>
      <c r="D26" t="s">
        <v>74</v>
      </c>
    </row>
    <row r="27" spans="3:4" x14ac:dyDescent="0.2">
      <c r="C27" s="24" t="s">
        <v>35</v>
      </c>
      <c r="D27" t="s">
        <v>75</v>
      </c>
    </row>
    <row r="28" spans="3:4" x14ac:dyDescent="0.2">
      <c r="C28" s="24" t="s">
        <v>42</v>
      </c>
      <c r="D28" t="s">
        <v>76</v>
      </c>
    </row>
    <row r="29" spans="3:4" x14ac:dyDescent="0.2">
      <c r="C29" s="24" t="s">
        <v>43</v>
      </c>
      <c r="D29" t="s">
        <v>77</v>
      </c>
    </row>
    <row r="30" spans="3:4" x14ac:dyDescent="0.2">
      <c r="C30" s="24" t="s">
        <v>41</v>
      </c>
      <c r="D30" t="s">
        <v>78</v>
      </c>
    </row>
    <row r="31" spans="3:4" x14ac:dyDescent="0.2">
      <c r="C31" s="24" t="s">
        <v>38</v>
      </c>
      <c r="D31" t="s">
        <v>79</v>
      </c>
    </row>
    <row r="32" spans="3:4" x14ac:dyDescent="0.2">
      <c r="C32" s="24" t="s">
        <v>36</v>
      </c>
      <c r="D32" t="s">
        <v>80</v>
      </c>
    </row>
    <row r="33" spans="3:4" x14ac:dyDescent="0.2">
      <c r="C33" s="24" t="s">
        <v>46</v>
      </c>
      <c r="D33" t="s">
        <v>81</v>
      </c>
    </row>
    <row r="34" spans="3:4" x14ac:dyDescent="0.2">
      <c r="C34" s="24" t="s">
        <v>40</v>
      </c>
      <c r="D34" t="s">
        <v>82</v>
      </c>
    </row>
    <row r="35" spans="3:4" x14ac:dyDescent="0.2">
      <c r="C35" s="24" t="s">
        <v>39</v>
      </c>
      <c r="D35" t="s">
        <v>83</v>
      </c>
    </row>
    <row r="36" spans="3:4" x14ac:dyDescent="0.2">
      <c r="C36" s="24" t="s">
        <v>37</v>
      </c>
      <c r="D36" t="s">
        <v>84</v>
      </c>
    </row>
    <row r="37" spans="3:4" x14ac:dyDescent="0.2">
      <c r="C37" s="24" t="s">
        <v>45</v>
      </c>
      <c r="D37" t="s">
        <v>85</v>
      </c>
    </row>
    <row r="38" spans="3:4" x14ac:dyDescent="0.2">
      <c r="C38" s="24" t="s">
        <v>44</v>
      </c>
      <c r="D38" t="s">
        <v>86</v>
      </c>
    </row>
    <row r="39" spans="3:4" x14ac:dyDescent="0.2">
      <c r="C39" s="24" t="s">
        <v>47</v>
      </c>
      <c r="D39" t="s">
        <v>87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Хлеб</vt:lpstr>
      <vt:lpstr>Крупы и др.</vt:lpstr>
      <vt:lpstr>Лист2</vt:lpstr>
      <vt:lpstr>Коды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Urtaeva_ZhG</dc:creator>
  <cp:lastModifiedBy>Моргоева Залина Албеговна</cp:lastModifiedBy>
  <cp:lastPrinted>2020-02-03T11:26:47Z</cp:lastPrinted>
  <dcterms:created xsi:type="dcterms:W3CDTF">2011-07-12T12:37:23Z</dcterms:created>
  <dcterms:modified xsi:type="dcterms:W3CDTF">2026-03-23T10:23:09Z</dcterms:modified>
</cp:coreProperties>
</file>