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  <sheet name="Лист1" sheetId="3" r:id="rId2"/>
  </sheets>
  <definedNames>
    <definedName name="_xlnm.Print_Area" localSheetId="0">'НМЦК '!$B$1:$K$51</definedName>
  </definedNames>
  <calcPr calcId="162913"/>
</workbook>
</file>

<file path=xl/calcChain.xml><?xml version="1.0" encoding="utf-8"?>
<calcChain xmlns="http://schemas.openxmlformats.org/spreadsheetml/2006/main">
  <c r="F45" i="2" l="1"/>
  <c r="K45" i="2" s="1"/>
  <c r="I45" i="2"/>
  <c r="F44" i="2"/>
  <c r="K44" i="2" s="1"/>
  <c r="I44" i="2"/>
  <c r="F43" i="2"/>
  <c r="K43" i="2" s="1"/>
  <c r="I43" i="2"/>
  <c r="J43" i="2" s="1"/>
  <c r="F42" i="2"/>
  <c r="K42" i="2" s="1"/>
  <c r="I42" i="2"/>
  <c r="J42" i="2" s="1"/>
  <c r="F41" i="2"/>
  <c r="K41" i="2"/>
  <c r="I41" i="2"/>
  <c r="F40" i="2"/>
  <c r="K40" i="2" s="1"/>
  <c r="I40" i="2"/>
  <c r="J40" i="2" s="1"/>
  <c r="F39" i="2"/>
  <c r="K39" i="2" s="1"/>
  <c r="I39" i="2"/>
  <c r="J39" i="2" s="1"/>
  <c r="F38" i="2"/>
  <c r="K38" i="2" s="1"/>
  <c r="I38" i="2"/>
  <c r="J38" i="2" s="1"/>
  <c r="F37" i="2"/>
  <c r="K37" i="2" s="1"/>
  <c r="I37" i="2"/>
  <c r="J37" i="2" s="1"/>
  <c r="F36" i="2"/>
  <c r="K36" i="2" s="1"/>
  <c r="I36" i="2"/>
  <c r="F35" i="2"/>
  <c r="K35" i="2" s="1"/>
  <c r="I35" i="2"/>
  <c r="J35" i="2" s="1"/>
  <c r="F34" i="2"/>
  <c r="K34" i="2" s="1"/>
  <c r="I34" i="2"/>
  <c r="J34" i="2" s="1"/>
  <c r="F33" i="2"/>
  <c r="K33" i="2" s="1"/>
  <c r="I33" i="2"/>
  <c r="J33" i="2" s="1"/>
  <c r="F32" i="2"/>
  <c r="K32" i="2" s="1"/>
  <c r="I32" i="2"/>
  <c r="F31" i="2"/>
  <c r="K31" i="2" s="1"/>
  <c r="I31" i="2"/>
  <c r="J31" i="2" s="1"/>
  <c r="F30" i="2"/>
  <c r="K30" i="2" s="1"/>
  <c r="I30" i="2"/>
  <c r="F29" i="2"/>
  <c r="K29" i="2" s="1"/>
  <c r="I29" i="2"/>
  <c r="F28" i="2"/>
  <c r="K28" i="2" s="1"/>
  <c r="I28" i="2"/>
  <c r="F27" i="2"/>
  <c r="K27" i="2" s="1"/>
  <c r="I27" i="2"/>
  <c r="J27" i="2" s="1"/>
  <c r="F26" i="2"/>
  <c r="K26" i="2" s="1"/>
  <c r="I26" i="2"/>
  <c r="J26" i="2" s="1"/>
  <c r="F25" i="2"/>
  <c r="K25" i="2" s="1"/>
  <c r="I25" i="2"/>
  <c r="J25" i="2" s="1"/>
  <c r="F24" i="2"/>
  <c r="K24" i="2" s="1"/>
  <c r="I24" i="2"/>
  <c r="J24" i="2" s="1"/>
  <c r="F23" i="2"/>
  <c r="K23" i="2" s="1"/>
  <c r="I23" i="2"/>
  <c r="J23" i="2" s="1"/>
  <c r="F22" i="2"/>
  <c r="K22" i="2" s="1"/>
  <c r="I22" i="2"/>
  <c r="F21" i="2"/>
  <c r="K21" i="2" s="1"/>
  <c r="I21" i="2"/>
  <c r="J21" i="2" s="1"/>
  <c r="F20" i="2"/>
  <c r="K20" i="2" s="1"/>
  <c r="I20" i="2"/>
  <c r="F19" i="2"/>
  <c r="K19" i="2" s="1"/>
  <c r="I19" i="2"/>
  <c r="J19" i="2" s="1"/>
  <c r="F18" i="2"/>
  <c r="K18" i="2" s="1"/>
  <c r="I18" i="2"/>
  <c r="F17" i="2"/>
  <c r="K17" i="2" s="1"/>
  <c r="I17" i="2"/>
  <c r="J17" i="2" s="1"/>
  <c r="F16" i="2"/>
  <c r="K16" i="2" s="1"/>
  <c r="I16" i="2"/>
  <c r="F15" i="2"/>
  <c r="K15" i="2" s="1"/>
  <c r="I15" i="2"/>
  <c r="J15" i="2" s="1"/>
  <c r="F14" i="2"/>
  <c r="K14" i="2" s="1"/>
  <c r="I14" i="2"/>
  <c r="F13" i="2"/>
  <c r="K13" i="2" s="1"/>
  <c r="I13" i="2"/>
  <c r="J13" i="2" s="1"/>
  <c r="J41" i="2" l="1"/>
  <c r="J32" i="2"/>
  <c r="J29" i="2"/>
  <c r="J28" i="2"/>
  <c r="J20" i="2"/>
  <c r="J45" i="2"/>
  <c r="J44" i="2"/>
  <c r="J36" i="2"/>
  <c r="J30" i="2"/>
  <c r="J22" i="2"/>
  <c r="J18" i="2"/>
  <c r="J16" i="2"/>
  <c r="J14" i="2"/>
  <c r="I11" i="2"/>
  <c r="I12" i="2"/>
  <c r="F11" i="2"/>
  <c r="K11" i="2" s="1"/>
  <c r="F12" i="2"/>
  <c r="K12" i="2" s="1"/>
  <c r="J11" i="2" l="1"/>
  <c r="J12" i="2"/>
  <c r="F46" i="2" l="1"/>
  <c r="K46" i="2" s="1"/>
  <c r="I46" i="2"/>
  <c r="F10" i="2"/>
  <c r="K10" i="2" s="1"/>
  <c r="I10" i="2"/>
  <c r="F9" i="2"/>
  <c r="K9" i="2" s="1"/>
  <c r="I9" i="2"/>
  <c r="F7" i="2"/>
  <c r="K7" i="2" s="1"/>
  <c r="I7" i="2"/>
  <c r="J10" i="2" l="1"/>
  <c r="J9" i="2"/>
  <c r="J46" i="2"/>
  <c r="J7" i="2"/>
  <c r="I4" i="2"/>
  <c r="I5" i="2"/>
  <c r="I6" i="2"/>
  <c r="I8" i="2"/>
  <c r="F3" i="2"/>
  <c r="F4" i="2"/>
  <c r="F5" i="2"/>
  <c r="K5" i="2" s="1"/>
  <c r="F6" i="2"/>
  <c r="K6" i="2" s="1"/>
  <c r="F8" i="2"/>
  <c r="K8" i="2" s="1"/>
  <c r="J6" i="2" l="1"/>
  <c r="J4" i="2"/>
  <c r="J8" i="2"/>
  <c r="J5" i="2"/>
  <c r="K4" i="2"/>
  <c r="K3" i="2"/>
  <c r="K47" i="2" l="1"/>
  <c r="I3" i="2"/>
  <c r="J3" i="2" l="1"/>
</calcChain>
</file>

<file path=xl/sharedStrings.xml><?xml version="1.0" encoding="utf-8"?>
<sst xmlns="http://schemas.openxmlformats.org/spreadsheetml/2006/main" count="103" uniqueCount="58">
  <si>
    <t>наименование</t>
  </si>
  <si>
    <t>предложение 1</t>
  </si>
  <si>
    <t>предложение 2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</si>
  <si>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</si>
  <si>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</si>
  <si>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</si>
  <si>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</si>
  <si>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</si>
  <si>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№ пп</t>
  </si>
  <si>
    <t>Кол-во,
шт., смена, куб.</t>
  </si>
  <si>
    <t>Ед. изм</t>
  </si>
  <si>
    <t>шт</t>
  </si>
  <si>
    <t>упак</t>
  </si>
  <si>
    <t xml:space="preserve">Ручка шариковая неавтоматическая Attache синяя арт. 1240600 
</t>
  </si>
  <si>
    <t>Ручка шариковая неавтоматическая Attache Legend синяя Арт. 563880</t>
  </si>
  <si>
    <t>Ручка гелевая неавтоматическая Выбор есть (Attache Economy) Арт. 901705</t>
  </si>
  <si>
    <t>Набор настольный T8G-1А деревянный тёмный орех (8 предметов) Арт. 407845</t>
  </si>
  <si>
    <t xml:space="preserve"> Ежедневник недатированный Bruno Visconti Senate Арт. 1217751</t>
  </si>
  <si>
    <t>Маркер промышленный лаковый MunHwa SPM-05 белый 1-2 мм Арт. 400748</t>
  </si>
  <si>
    <t>Папка-уголок Комус A4 пластиковая 180 мкм жёлтая арт. 164492</t>
  </si>
  <si>
    <t>Набор недатированный Bruno Visconti Megapolis magnet бордовый Арт. 1992953</t>
  </si>
  <si>
    <t>Ежедневник недатированный Bruno Visconti Primavera Арт. 1568307</t>
  </si>
  <si>
    <t>Клейкие закладки Attache пластиковые 5 цветов арт. 845451</t>
  </si>
  <si>
    <t xml:space="preserve"> Ручка шариковая неавтоматическая Комус Business синяя Арт. 563883</t>
  </si>
  <si>
    <t>Ручка шариковая неавтоматическая Bruno Visconti Monaco синяя Арт. 1641292</t>
  </si>
  <si>
    <t>Ручка шариковая Pilot BPS-GP-F красная (толщина линии 0.22 мм) арт. 77566</t>
  </si>
  <si>
    <t>Батарейка АА пальчиковая GP (20 штук в упаковке) арт. 796278</t>
  </si>
  <si>
    <t>Батарейка CR2032 GP Lithium (2 штуки в упаковке) Арт. 1425902</t>
  </si>
  <si>
    <t>Ручка шариковая неавтоматическая Attache Classic черная Арт. 148050</t>
  </si>
  <si>
    <t>Резинка для денег Attache 100 г диаметр 60 мм цветная Арт. 1442</t>
  </si>
  <si>
    <t>Карандаш чернографитный HB Attache Ameli Арт. 1706379</t>
  </si>
  <si>
    <t>Карандаш механический 0.5 мм M&amp;G (AMP10171110596C) Арт. 1545318</t>
  </si>
  <si>
    <t xml:space="preserve"> Карандаш механический M&amp;G 0.5 мм (AMP101781105AWC) Арт. 1744261</t>
  </si>
  <si>
    <t>Карандаш чернографитный деревянный HB Attache Градиент Арт. 1977663</t>
  </si>
  <si>
    <t>Карандаш чернографитный HB с ластиком Attache Meridian Арт. 1181819</t>
  </si>
  <si>
    <t>Ластик Attache из синтетического каучука овальный 63x29x13 мм Арт. 743524</t>
  </si>
  <si>
    <t>Блок для записей Attache 90x90x90 мм белый (плотность 80 г/кв.м белый Арт. 32389</t>
  </si>
  <si>
    <t>Стикеры Выбор есть (Attache Economy) 76х76 мм неоновые Арт. 1261850</t>
  </si>
  <si>
    <t>Скобы для степлера Attache №23/8 с цинковым покрытием Арт. 777373</t>
  </si>
  <si>
    <t>Книга учета 96 листов А4 в клетку блок типографская бумага Арт. 1941792</t>
  </si>
  <si>
    <t xml:space="preserve">Набор текстовыделителей Attache 24 цвета арт 2242590 </t>
  </si>
  <si>
    <t xml:space="preserve">Зажимы для бумаг Attache 51 мм черные (12 штук в коробке) арт. 509182 </t>
  </si>
  <si>
    <t>Зажимы для бумаг Attache 32 мм черные (12 штук в упаковке) Арт. 509180</t>
  </si>
  <si>
    <t xml:space="preserve"> Корректирующая жидкость (штрих) Attache водная 20 мл Арт. 357463</t>
  </si>
  <si>
    <t>Папка-уголок Attache Акварель А4 пластиковая 180 мкм Арт. 1561906</t>
  </si>
  <si>
    <t>Папка-уголок Attache Neon А4 пластиковая 180 мкм Арт. 1466524</t>
  </si>
  <si>
    <t>. Папка уголок Deli Vivid A4 пластиковая 400 мкм арт. 1406489</t>
  </si>
  <si>
    <t>Папка адресная На подпись А4 ПВХ бордовая арт. 107245</t>
  </si>
  <si>
    <t xml:space="preserve"> Папка адресная ЛВ+ А4 бордовая арт. 379091</t>
  </si>
  <si>
    <t>Папка адресная ТВЛ А4 золотистая арт. 142099</t>
  </si>
  <si>
    <t>Папка адресная ТВЛ На подпись А4 танго бордовая Арт. 620751</t>
  </si>
  <si>
    <t>Зажимы для бумаг Комус 25 мм черные (12 штук в упаковке) арт. 166955</t>
  </si>
  <si>
    <t>Рамка прямоугольная OFRAME А4 21x29.7 пластиковый багет 17 мм Арт. 2484443</t>
  </si>
  <si>
    <t>Папка-регистратор Attache (Attache Selection) Экономи 90 мм Арт. 1017492</t>
  </si>
  <si>
    <t>Нож универсальный TOPFORT усиленный с фиксатором Арт. 2175543</t>
  </si>
  <si>
    <t>Клей-карандаш Attache Maxi 115 г арт. 877415</t>
  </si>
  <si>
    <t>Рамка А4 21x30 см пластиковый багет 14 мм яшма арт. 1008930</t>
  </si>
  <si>
    <t>от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</si>
</sst>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workbookViewId="0">
      <selection activeCell="A38" sqref="A38:XFD38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5" width="16.28515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4" t="s">
        <v>8</v>
      </c>
      <c r="B1" s="22" t="s">
        <v>0</v>
      </c>
      <c r="C1" s="11" t="s">
        <v>1</v>
      </c>
      <c r="D1" s="15" t="s">
        <v>2</v>
      </c>
      <c r="E1" s="11" t="s">
        <v>2</v>
      </c>
      <c r="F1" s="23" t="s">
        <v>4</v>
      </c>
      <c r="G1" s="23" t="s">
        <v>9</v>
      </c>
      <c r="H1" s="18" t="s">
        <v>10</v>
      </c>
      <c r="I1" s="23" t="s">
        <v>5</v>
      </c>
      <c r="J1" s="23" t="s">
        <v>6</v>
      </c>
      <c r="K1" s="23" t="s">
        <v>3</v>
      </c>
    </row>
    <row r="2" spans="1:13" x14ac:dyDescent="0.2">
      <c r="A2" s="25"/>
      <c r="B2" s="22"/>
      <c r="C2" s="3" t="s">
        <v>57</v>
      </c>
      <c r="D2" s="3" t="s">
        <v>57</v>
      </c>
      <c r="E2" s="3" t="s">
        <v>57</v>
      </c>
      <c r="F2" s="23"/>
      <c r="G2" s="23"/>
      <c r="H2" s="18"/>
      <c r="I2" s="23"/>
      <c r="J2" s="23"/>
      <c r="K2" s="23"/>
    </row>
    <row r="3" spans="1:13" ht="26.25" customHeight="1" x14ac:dyDescent="0.2">
      <c r="A3" s="13">
        <v>1</v>
      </c>
      <c r="B3" s="26" t="s">
        <v>13</v>
      </c>
      <c r="C3" s="4">
        <v>20</v>
      </c>
      <c r="D3" s="4">
        <v>26.5</v>
      </c>
      <c r="E3" s="4">
        <v>25</v>
      </c>
      <c r="F3" s="4">
        <f>ROUND(AVERAGE(C3:E3),2)</f>
        <v>23.83</v>
      </c>
      <c r="G3" s="5">
        <v>210</v>
      </c>
      <c r="H3" s="5" t="s">
        <v>11</v>
      </c>
      <c r="I3" s="4">
        <f t="shared" ref="I3:I46" si="0">STDEV(C3:E3)</f>
        <v>3.4034296427770285</v>
      </c>
      <c r="J3" s="6">
        <f t="shared" ref="J3:J46" si="1">I3/F3</f>
        <v>0.14282121874851147</v>
      </c>
      <c r="K3" s="16">
        <f t="shared" ref="K3:K46" si="2">F3*G3</f>
        <v>5004.2999999999993</v>
      </c>
      <c r="L3" s="7"/>
      <c r="M3" s="8"/>
    </row>
    <row r="4" spans="1:13" ht="33" customHeight="1" x14ac:dyDescent="0.2">
      <c r="A4" s="13">
        <v>2</v>
      </c>
      <c r="B4" s="14" t="s">
        <v>14</v>
      </c>
      <c r="C4" s="4">
        <v>70</v>
      </c>
      <c r="D4" s="4">
        <v>82.5</v>
      </c>
      <c r="E4" s="4">
        <v>80</v>
      </c>
      <c r="F4" s="4">
        <f t="shared" ref="F4:F46" si="3">ROUND(AVERAGE(C4:E4),2)</f>
        <v>77.5</v>
      </c>
      <c r="G4" s="5">
        <v>300</v>
      </c>
      <c r="H4" s="5" t="s">
        <v>11</v>
      </c>
      <c r="I4" s="4">
        <f t="shared" si="0"/>
        <v>6.6143782776614763</v>
      </c>
      <c r="J4" s="6">
        <f t="shared" si="1"/>
        <v>8.5346816485954533E-2</v>
      </c>
      <c r="K4" s="16">
        <f t="shared" si="2"/>
        <v>23250</v>
      </c>
      <c r="L4" s="7"/>
      <c r="M4" s="8"/>
    </row>
    <row r="5" spans="1:13" ht="39" customHeight="1" x14ac:dyDescent="0.2">
      <c r="A5" s="13">
        <v>3</v>
      </c>
      <c r="B5" s="14" t="s">
        <v>15</v>
      </c>
      <c r="C5" s="4">
        <v>20</v>
      </c>
      <c r="D5" s="4">
        <v>27.8</v>
      </c>
      <c r="E5" s="4">
        <v>28</v>
      </c>
      <c r="F5" s="4">
        <f t="shared" si="3"/>
        <v>25.27</v>
      </c>
      <c r="G5" s="5">
        <v>50</v>
      </c>
      <c r="H5" s="5" t="s">
        <v>11</v>
      </c>
      <c r="I5" s="4">
        <f t="shared" si="0"/>
        <v>4.5621632295801851</v>
      </c>
      <c r="J5" s="6">
        <f t="shared" si="1"/>
        <v>0.18053673247250435</v>
      </c>
      <c r="K5" s="16">
        <f t="shared" si="2"/>
        <v>1263.5</v>
      </c>
      <c r="L5" s="7"/>
      <c r="M5" s="8"/>
    </row>
    <row r="6" spans="1:13" ht="36" x14ac:dyDescent="0.2">
      <c r="A6" s="13">
        <v>4</v>
      </c>
      <c r="B6" s="14" t="s">
        <v>16</v>
      </c>
      <c r="C6" s="4">
        <v>15000</v>
      </c>
      <c r="D6" s="4">
        <v>18192</v>
      </c>
      <c r="E6" s="4">
        <v>18000</v>
      </c>
      <c r="F6" s="4">
        <f t="shared" si="3"/>
        <v>17064</v>
      </c>
      <c r="G6" s="5">
        <v>1</v>
      </c>
      <c r="H6" s="5" t="s">
        <v>11</v>
      </c>
      <c r="I6" s="4">
        <f t="shared" si="0"/>
        <v>1790.0525131961911</v>
      </c>
      <c r="J6" s="6">
        <f t="shared" si="1"/>
        <v>0.10490228042640594</v>
      </c>
      <c r="K6" s="16">
        <f t="shared" si="2"/>
        <v>17064</v>
      </c>
      <c r="L6" s="7"/>
      <c r="M6" s="8"/>
    </row>
    <row r="7" spans="1:13" ht="24.75" customHeight="1" x14ac:dyDescent="0.2">
      <c r="A7" s="13">
        <v>5</v>
      </c>
      <c r="B7" s="14" t="s">
        <v>17</v>
      </c>
      <c r="C7" s="4">
        <v>6000</v>
      </c>
      <c r="D7" s="4">
        <v>1677</v>
      </c>
      <c r="E7" s="4">
        <v>1677</v>
      </c>
      <c r="F7" s="4">
        <f t="shared" si="3"/>
        <v>3118</v>
      </c>
      <c r="G7" s="5">
        <v>1</v>
      </c>
      <c r="H7" s="5" t="s">
        <v>11</v>
      </c>
      <c r="I7" s="4">
        <f t="shared" si="0"/>
        <v>2495.885213706752</v>
      </c>
      <c r="J7" s="6">
        <f t="shared" si="1"/>
        <v>0.80047633537740603</v>
      </c>
      <c r="K7" s="16">
        <f t="shared" si="2"/>
        <v>3118</v>
      </c>
      <c r="L7" s="7"/>
      <c r="M7" s="8"/>
    </row>
    <row r="8" spans="1:13" ht="29.25" customHeight="1" x14ac:dyDescent="0.2">
      <c r="A8" s="13">
        <v>6</v>
      </c>
      <c r="B8" s="26" t="s">
        <v>18</v>
      </c>
      <c r="C8" s="4">
        <v>250</v>
      </c>
      <c r="D8" s="4">
        <v>267</v>
      </c>
      <c r="E8" s="4">
        <v>250</v>
      </c>
      <c r="F8" s="4">
        <f t="shared" si="3"/>
        <v>255.67</v>
      </c>
      <c r="G8" s="5">
        <v>150</v>
      </c>
      <c r="H8" s="5" t="s">
        <v>11</v>
      </c>
      <c r="I8" s="4">
        <f t="shared" si="0"/>
        <v>9.8149545762236379</v>
      </c>
      <c r="J8" s="6">
        <f t="shared" si="1"/>
        <v>3.8389152330049039E-2</v>
      </c>
      <c r="K8" s="16">
        <f t="shared" si="2"/>
        <v>38350.5</v>
      </c>
      <c r="L8" s="7"/>
      <c r="M8" s="8"/>
    </row>
    <row r="9" spans="1:13" ht="24" x14ac:dyDescent="0.2">
      <c r="A9" s="13">
        <v>7</v>
      </c>
      <c r="B9" s="14" t="s">
        <v>19</v>
      </c>
      <c r="C9" s="4">
        <v>100</v>
      </c>
      <c r="D9" s="4">
        <v>89</v>
      </c>
      <c r="E9" s="4">
        <v>90</v>
      </c>
      <c r="F9" s="4">
        <f t="shared" si="3"/>
        <v>93</v>
      </c>
      <c r="G9" s="5">
        <v>300</v>
      </c>
      <c r="H9" s="5" t="s">
        <v>11</v>
      </c>
      <c r="I9" s="4">
        <f t="shared" si="0"/>
        <v>6.0827625302982193</v>
      </c>
      <c r="J9" s="6">
        <f t="shared" si="1"/>
        <v>6.540604871288408E-2</v>
      </c>
      <c r="K9" s="16">
        <f t="shared" si="2"/>
        <v>27900</v>
      </c>
      <c r="L9" s="7"/>
      <c r="M9" s="8"/>
    </row>
    <row r="10" spans="1:13" ht="36" x14ac:dyDescent="0.2">
      <c r="A10" s="13">
        <v>8</v>
      </c>
      <c r="B10" s="14" t="s">
        <v>20</v>
      </c>
      <c r="C10" s="4">
        <v>3000</v>
      </c>
      <c r="D10" s="4">
        <v>2253</v>
      </c>
      <c r="E10" s="4">
        <v>2250</v>
      </c>
      <c r="F10" s="4">
        <f t="shared" si="3"/>
        <v>2501</v>
      </c>
      <c r="G10" s="5">
        <v>1</v>
      </c>
      <c r="H10" s="5" t="s">
        <v>11</v>
      </c>
      <c r="I10" s="4">
        <f t="shared" si="0"/>
        <v>432.14927976337066</v>
      </c>
      <c r="J10" s="6">
        <f t="shared" si="1"/>
        <v>0.17279059566708144</v>
      </c>
      <c r="K10" s="16">
        <f t="shared" si="2"/>
        <v>2501</v>
      </c>
      <c r="L10" s="7"/>
      <c r="M10" s="8"/>
    </row>
    <row r="11" spans="1:13" ht="22.5" customHeight="1" x14ac:dyDescent="0.2">
      <c r="A11" s="13">
        <v>9</v>
      </c>
      <c r="B11" s="14" t="s">
        <v>21</v>
      </c>
      <c r="C11" s="4">
        <v>2000</v>
      </c>
      <c r="D11" s="4">
        <v>1185</v>
      </c>
      <c r="E11" s="4">
        <v>1180</v>
      </c>
      <c r="F11" s="4">
        <f t="shared" si="3"/>
        <v>1455</v>
      </c>
      <c r="G11" s="5">
        <v>1</v>
      </c>
      <c r="H11" s="5" t="s">
        <v>11</v>
      </c>
      <c r="I11" s="4">
        <f t="shared" si="0"/>
        <v>471.99046600540566</v>
      </c>
      <c r="J11" s="6">
        <f t="shared" si="1"/>
        <v>0.3243920728559489</v>
      </c>
      <c r="K11" s="16">
        <f t="shared" si="2"/>
        <v>1455</v>
      </c>
      <c r="L11" s="7"/>
      <c r="M11" s="8"/>
    </row>
    <row r="12" spans="1:13" ht="24.75" customHeight="1" x14ac:dyDescent="0.2">
      <c r="A12" s="13">
        <v>10</v>
      </c>
      <c r="B12" s="14" t="s">
        <v>22</v>
      </c>
      <c r="C12" s="4">
        <v>100</v>
      </c>
      <c r="D12" s="4">
        <v>120</v>
      </c>
      <c r="E12" s="4">
        <v>110</v>
      </c>
      <c r="F12" s="4">
        <f t="shared" si="3"/>
        <v>110</v>
      </c>
      <c r="G12" s="5">
        <v>160</v>
      </c>
      <c r="H12" s="5" t="s">
        <v>11</v>
      </c>
      <c r="I12" s="4">
        <f t="shared" si="0"/>
        <v>10</v>
      </c>
      <c r="J12" s="6">
        <f t="shared" si="1"/>
        <v>9.0909090909090912E-2</v>
      </c>
      <c r="K12" s="16">
        <f t="shared" si="2"/>
        <v>17600</v>
      </c>
      <c r="L12" s="7"/>
      <c r="M12" s="8"/>
    </row>
    <row r="13" spans="1:13" ht="27" customHeight="1" x14ac:dyDescent="0.2">
      <c r="A13" s="13">
        <v>11</v>
      </c>
      <c r="B13" s="14" t="s">
        <v>23</v>
      </c>
      <c r="C13" s="4">
        <v>100</v>
      </c>
      <c r="D13" s="4">
        <v>79</v>
      </c>
      <c r="E13" s="4">
        <v>70</v>
      </c>
      <c r="F13" s="4">
        <f t="shared" si="3"/>
        <v>83</v>
      </c>
      <c r="G13" s="5">
        <v>5</v>
      </c>
      <c r="H13" s="5" t="s">
        <v>11</v>
      </c>
      <c r="I13" s="4">
        <f t="shared" si="0"/>
        <v>15.394804318340652</v>
      </c>
      <c r="J13" s="6">
        <f t="shared" si="1"/>
        <v>0.18547957010048979</v>
      </c>
      <c r="K13" s="16">
        <f t="shared" si="2"/>
        <v>415</v>
      </c>
      <c r="L13" s="7"/>
      <c r="M13" s="8"/>
    </row>
    <row r="14" spans="1:13" ht="33.75" customHeight="1" x14ac:dyDescent="0.2">
      <c r="A14" s="13">
        <v>12</v>
      </c>
      <c r="B14" s="14" t="s">
        <v>24</v>
      </c>
      <c r="C14" s="4">
        <v>300</v>
      </c>
      <c r="D14" s="4">
        <v>293</v>
      </c>
      <c r="E14" s="4">
        <v>290</v>
      </c>
      <c r="F14" s="4">
        <f t="shared" si="3"/>
        <v>294.33</v>
      </c>
      <c r="G14" s="5">
        <v>3</v>
      </c>
      <c r="H14" s="5" t="s">
        <v>11</v>
      </c>
      <c r="I14" s="4">
        <f t="shared" si="0"/>
        <v>5.1316014394468841</v>
      </c>
      <c r="J14" s="6">
        <f t="shared" si="1"/>
        <v>1.7434856927417811E-2</v>
      </c>
      <c r="K14" s="16">
        <f t="shared" si="2"/>
        <v>882.99</v>
      </c>
      <c r="L14" s="7"/>
      <c r="M14" s="8"/>
    </row>
    <row r="15" spans="1:13" ht="33.75" customHeight="1" x14ac:dyDescent="0.2">
      <c r="A15" s="13">
        <v>13</v>
      </c>
      <c r="B15" s="14" t="s">
        <v>25</v>
      </c>
      <c r="C15" s="4">
        <v>100</v>
      </c>
      <c r="D15" s="4">
        <v>125</v>
      </c>
      <c r="E15" s="4">
        <v>125</v>
      </c>
      <c r="F15" s="4">
        <f t="shared" si="3"/>
        <v>116.67</v>
      </c>
      <c r="G15" s="5">
        <v>50</v>
      </c>
      <c r="H15" s="5" t="s">
        <v>11</v>
      </c>
      <c r="I15" s="4">
        <f t="shared" si="0"/>
        <v>14.433756729740603</v>
      </c>
      <c r="J15" s="6">
        <f t="shared" si="1"/>
        <v>0.12371438012977289</v>
      </c>
      <c r="K15" s="16">
        <f t="shared" si="2"/>
        <v>5833.5</v>
      </c>
      <c r="L15" s="7"/>
      <c r="M15" s="8"/>
    </row>
    <row r="16" spans="1:13" ht="33.75" customHeight="1" x14ac:dyDescent="0.2">
      <c r="A16" s="13">
        <v>14</v>
      </c>
      <c r="B16" s="14" t="s">
        <v>26</v>
      </c>
      <c r="C16" s="4">
        <v>1400</v>
      </c>
      <c r="D16" s="4">
        <v>1597</v>
      </c>
      <c r="E16" s="4">
        <v>1500</v>
      </c>
      <c r="F16" s="4">
        <f t="shared" si="3"/>
        <v>1499</v>
      </c>
      <c r="G16" s="5">
        <v>104</v>
      </c>
      <c r="H16" s="5" t="s">
        <v>11</v>
      </c>
      <c r="I16" s="4">
        <f t="shared" si="0"/>
        <v>98.503807033027911</v>
      </c>
      <c r="J16" s="6">
        <f t="shared" si="1"/>
        <v>6.5713013364261455E-2</v>
      </c>
      <c r="K16" s="16">
        <f t="shared" si="2"/>
        <v>155896</v>
      </c>
      <c r="L16" s="7"/>
      <c r="M16" s="8"/>
    </row>
    <row r="17" spans="1:13" ht="33.75" customHeight="1" x14ac:dyDescent="0.2">
      <c r="A17" s="13">
        <v>15</v>
      </c>
      <c r="B17" s="14" t="s">
        <v>27</v>
      </c>
      <c r="C17" s="4">
        <v>300</v>
      </c>
      <c r="D17" s="4">
        <v>401</v>
      </c>
      <c r="E17" s="4">
        <v>400</v>
      </c>
      <c r="F17" s="4">
        <f t="shared" si="3"/>
        <v>367</v>
      </c>
      <c r="G17" s="5">
        <v>50</v>
      </c>
      <c r="H17" s="5" t="s">
        <v>12</v>
      </c>
      <c r="I17" s="4">
        <f t="shared" si="0"/>
        <v>58.025856305616031</v>
      </c>
      <c r="J17" s="6">
        <f t="shared" si="1"/>
        <v>0.15810860028778209</v>
      </c>
      <c r="K17" s="16">
        <f t="shared" si="2"/>
        <v>18350</v>
      </c>
      <c r="L17" s="7"/>
      <c r="M17" s="8"/>
    </row>
    <row r="18" spans="1:13" ht="33.75" customHeight="1" x14ac:dyDescent="0.2">
      <c r="A18" s="13">
        <v>16</v>
      </c>
      <c r="B18" s="14" t="s">
        <v>28</v>
      </c>
      <c r="C18" s="4">
        <v>40</v>
      </c>
      <c r="D18" s="4">
        <v>48</v>
      </c>
      <c r="E18" s="4">
        <v>50</v>
      </c>
      <c r="F18" s="4">
        <f t="shared" si="3"/>
        <v>46</v>
      </c>
      <c r="G18" s="5">
        <v>4</v>
      </c>
      <c r="H18" s="5" t="s">
        <v>11</v>
      </c>
      <c r="I18" s="4">
        <f t="shared" si="0"/>
        <v>5.2915026221291814</v>
      </c>
      <c r="J18" s="6">
        <f t="shared" si="1"/>
        <v>0.11503266569846046</v>
      </c>
      <c r="K18" s="16">
        <f t="shared" si="2"/>
        <v>184</v>
      </c>
      <c r="L18" s="7"/>
      <c r="M18" s="8"/>
    </row>
    <row r="19" spans="1:13" ht="33.75" customHeight="1" x14ac:dyDescent="0.2">
      <c r="A19" s="13">
        <v>17</v>
      </c>
      <c r="B19" s="14" t="s">
        <v>29</v>
      </c>
      <c r="C19" s="4">
        <v>80</v>
      </c>
      <c r="D19" s="4">
        <v>83</v>
      </c>
      <c r="E19" s="4">
        <v>80</v>
      </c>
      <c r="F19" s="4">
        <f t="shared" si="3"/>
        <v>81</v>
      </c>
      <c r="G19" s="5">
        <v>10</v>
      </c>
      <c r="H19" s="5" t="s">
        <v>12</v>
      </c>
      <c r="I19" s="4">
        <f t="shared" si="0"/>
        <v>1.7320508075688772</v>
      </c>
      <c r="J19" s="6">
        <f t="shared" si="1"/>
        <v>2.1383343303319473E-2</v>
      </c>
      <c r="K19" s="16">
        <f t="shared" si="2"/>
        <v>810</v>
      </c>
      <c r="L19" s="7"/>
      <c r="M19" s="8"/>
    </row>
    <row r="20" spans="1:13" ht="33.75" customHeight="1" x14ac:dyDescent="0.2">
      <c r="A20" s="13">
        <v>18</v>
      </c>
      <c r="B20" s="14" t="s">
        <v>30</v>
      </c>
      <c r="C20" s="4">
        <v>50</v>
      </c>
      <c r="D20" s="4">
        <v>52</v>
      </c>
      <c r="E20" s="4">
        <v>50</v>
      </c>
      <c r="F20" s="4">
        <f t="shared" si="3"/>
        <v>50.67</v>
      </c>
      <c r="G20" s="5">
        <v>5</v>
      </c>
      <c r="H20" s="5" t="s">
        <v>11</v>
      </c>
      <c r="I20" s="4">
        <f t="shared" si="0"/>
        <v>1.1547005383792517</v>
      </c>
      <c r="J20" s="6">
        <f t="shared" si="1"/>
        <v>2.2788642952027861E-2</v>
      </c>
      <c r="K20" s="16">
        <f t="shared" si="2"/>
        <v>253.35000000000002</v>
      </c>
      <c r="L20" s="7"/>
      <c r="M20" s="8"/>
    </row>
    <row r="21" spans="1:13" ht="33.75" customHeight="1" x14ac:dyDescent="0.2">
      <c r="A21" s="13">
        <v>19</v>
      </c>
      <c r="B21" s="14" t="s">
        <v>31</v>
      </c>
      <c r="C21" s="4">
        <v>400</v>
      </c>
      <c r="D21" s="4">
        <v>397</v>
      </c>
      <c r="E21" s="4">
        <v>390</v>
      </c>
      <c r="F21" s="4">
        <f t="shared" si="3"/>
        <v>395.67</v>
      </c>
      <c r="G21" s="5">
        <v>1</v>
      </c>
      <c r="H21" s="5" t="s">
        <v>11</v>
      </c>
      <c r="I21" s="4">
        <f t="shared" si="0"/>
        <v>5.1316014394468841</v>
      </c>
      <c r="J21" s="6">
        <f t="shared" si="1"/>
        <v>1.2969397324656618E-2</v>
      </c>
      <c r="K21" s="16">
        <f t="shared" si="2"/>
        <v>395.67</v>
      </c>
      <c r="L21" s="7"/>
      <c r="M21" s="8"/>
    </row>
    <row r="22" spans="1:13" ht="33.75" customHeight="1" x14ac:dyDescent="0.2">
      <c r="A22" s="13">
        <v>20</v>
      </c>
      <c r="B22" s="14" t="s">
        <v>32</v>
      </c>
      <c r="C22" s="4">
        <v>400</v>
      </c>
      <c r="D22" s="4">
        <v>452</v>
      </c>
      <c r="E22" s="4">
        <v>450</v>
      </c>
      <c r="F22" s="4">
        <f t="shared" si="3"/>
        <v>434</v>
      </c>
      <c r="G22" s="5">
        <v>1</v>
      </c>
      <c r="H22" s="5" t="s">
        <v>11</v>
      </c>
      <c r="I22" s="4">
        <f t="shared" si="0"/>
        <v>29.461839725312469</v>
      </c>
      <c r="J22" s="6">
        <f t="shared" si="1"/>
        <v>6.7884423330213065E-2</v>
      </c>
      <c r="K22" s="16">
        <f t="shared" si="2"/>
        <v>434</v>
      </c>
      <c r="L22" s="7"/>
      <c r="M22" s="8"/>
    </row>
    <row r="23" spans="1:13" ht="33.75" customHeight="1" x14ac:dyDescent="0.2">
      <c r="A23" s="13">
        <v>21</v>
      </c>
      <c r="B23" s="14" t="s">
        <v>33</v>
      </c>
      <c r="C23" s="4">
        <v>55</v>
      </c>
      <c r="D23" s="4">
        <v>55</v>
      </c>
      <c r="E23" s="4">
        <v>55</v>
      </c>
      <c r="F23" s="4">
        <f t="shared" si="3"/>
        <v>55</v>
      </c>
      <c r="G23" s="5">
        <v>12</v>
      </c>
      <c r="H23" s="5" t="s">
        <v>11</v>
      </c>
      <c r="I23" s="4">
        <f t="shared" si="0"/>
        <v>0</v>
      </c>
      <c r="J23" s="6">
        <f t="shared" si="1"/>
        <v>0</v>
      </c>
      <c r="K23" s="16">
        <f t="shared" si="2"/>
        <v>660</v>
      </c>
      <c r="L23" s="7"/>
      <c r="M23" s="8"/>
    </row>
    <row r="24" spans="1:13" ht="33.75" customHeight="1" x14ac:dyDescent="0.2">
      <c r="A24" s="13">
        <v>22</v>
      </c>
      <c r="B24" s="14" t="s">
        <v>34</v>
      </c>
      <c r="C24" s="4">
        <v>40</v>
      </c>
      <c r="D24" s="4">
        <v>40</v>
      </c>
      <c r="E24" s="4">
        <v>40</v>
      </c>
      <c r="F24" s="4">
        <f t="shared" si="3"/>
        <v>40</v>
      </c>
      <c r="G24" s="5">
        <v>5</v>
      </c>
      <c r="H24" s="5" t="s">
        <v>11</v>
      </c>
      <c r="I24" s="4">
        <f t="shared" si="0"/>
        <v>0</v>
      </c>
      <c r="J24" s="6">
        <f t="shared" si="1"/>
        <v>0</v>
      </c>
      <c r="K24" s="16">
        <f t="shared" si="2"/>
        <v>200</v>
      </c>
      <c r="L24" s="7"/>
      <c r="M24" s="8"/>
    </row>
    <row r="25" spans="1:13" ht="33.75" customHeight="1" x14ac:dyDescent="0.2">
      <c r="A25" s="13">
        <v>23</v>
      </c>
      <c r="B25" s="14" t="s">
        <v>35</v>
      </c>
      <c r="C25" s="4">
        <v>100</v>
      </c>
      <c r="D25" s="4">
        <v>128</v>
      </c>
      <c r="E25" s="4">
        <v>120</v>
      </c>
      <c r="F25" s="4">
        <f t="shared" si="3"/>
        <v>116</v>
      </c>
      <c r="G25" s="5">
        <v>3</v>
      </c>
      <c r="H25" s="5" t="s">
        <v>12</v>
      </c>
      <c r="I25" s="4">
        <f t="shared" si="0"/>
        <v>14.422205101855956</v>
      </c>
      <c r="J25" s="6">
        <f t="shared" si="1"/>
        <v>0.12432935432634445</v>
      </c>
      <c r="K25" s="16">
        <f t="shared" si="2"/>
        <v>348</v>
      </c>
      <c r="L25" s="7"/>
      <c r="M25" s="8"/>
    </row>
    <row r="26" spans="1:13" ht="33.75" customHeight="1" x14ac:dyDescent="0.2">
      <c r="A26" s="13">
        <v>24</v>
      </c>
      <c r="B26" s="14" t="s">
        <v>36</v>
      </c>
      <c r="C26" s="4">
        <v>200</v>
      </c>
      <c r="D26" s="4">
        <v>303</v>
      </c>
      <c r="E26" s="4">
        <v>300</v>
      </c>
      <c r="F26" s="4">
        <f t="shared" si="3"/>
        <v>267.67</v>
      </c>
      <c r="G26" s="5">
        <v>3</v>
      </c>
      <c r="H26" s="5" t="s">
        <v>11</v>
      </c>
      <c r="I26" s="4">
        <f t="shared" si="0"/>
        <v>58.620246786697585</v>
      </c>
      <c r="J26" s="6">
        <f t="shared" si="1"/>
        <v>0.2190019306859102</v>
      </c>
      <c r="K26" s="16">
        <f t="shared" si="2"/>
        <v>803.01</v>
      </c>
      <c r="L26" s="7"/>
      <c r="M26" s="8"/>
    </row>
    <row r="27" spans="1:13" ht="33.75" customHeight="1" x14ac:dyDescent="0.2">
      <c r="A27" s="13">
        <v>25</v>
      </c>
      <c r="B27" s="14" t="s">
        <v>37</v>
      </c>
      <c r="C27" s="4">
        <v>400</v>
      </c>
      <c r="D27" s="4">
        <v>432</v>
      </c>
      <c r="E27" s="4">
        <v>430</v>
      </c>
      <c r="F27" s="4">
        <f t="shared" si="3"/>
        <v>420.67</v>
      </c>
      <c r="G27" s="5">
        <v>3</v>
      </c>
      <c r="H27" s="5" t="s">
        <v>11</v>
      </c>
      <c r="I27" s="4">
        <f t="shared" si="0"/>
        <v>17.925772879665004</v>
      </c>
      <c r="J27" s="6">
        <f t="shared" si="1"/>
        <v>4.2612434639182739E-2</v>
      </c>
      <c r="K27" s="16">
        <f t="shared" si="2"/>
        <v>1262.01</v>
      </c>
      <c r="L27" s="7"/>
      <c r="M27" s="8"/>
    </row>
    <row r="28" spans="1:13" ht="33.75" customHeight="1" x14ac:dyDescent="0.2">
      <c r="A28" s="13">
        <v>26</v>
      </c>
      <c r="B28" s="14" t="s">
        <v>38</v>
      </c>
      <c r="C28" s="4">
        <v>200</v>
      </c>
      <c r="D28" s="4">
        <v>224</v>
      </c>
      <c r="E28" s="4">
        <v>220</v>
      </c>
      <c r="F28" s="4">
        <f t="shared" si="3"/>
        <v>214.67</v>
      </c>
      <c r="G28" s="5">
        <v>10</v>
      </c>
      <c r="H28" s="5" t="s">
        <v>12</v>
      </c>
      <c r="I28" s="4">
        <f t="shared" si="0"/>
        <v>12.858201014657274</v>
      </c>
      <c r="J28" s="6">
        <f t="shared" si="1"/>
        <v>5.9897521845890318E-2</v>
      </c>
      <c r="K28" s="16">
        <f t="shared" si="2"/>
        <v>2146.6999999999998</v>
      </c>
      <c r="L28" s="7"/>
      <c r="M28" s="8"/>
    </row>
    <row r="29" spans="1:13" ht="33.75" customHeight="1" x14ac:dyDescent="0.2">
      <c r="A29" s="13">
        <v>27</v>
      </c>
      <c r="B29" s="14" t="s">
        <v>39</v>
      </c>
      <c r="C29" s="4">
        <v>300</v>
      </c>
      <c r="D29" s="4">
        <v>349</v>
      </c>
      <c r="E29" s="4">
        <v>350</v>
      </c>
      <c r="F29" s="4">
        <f t="shared" si="3"/>
        <v>333</v>
      </c>
      <c r="G29" s="5">
        <v>50</v>
      </c>
      <c r="H29" s="5" t="s">
        <v>11</v>
      </c>
      <c r="I29" s="4">
        <f t="shared" si="0"/>
        <v>28.583211855912904</v>
      </c>
      <c r="J29" s="6">
        <f t="shared" si="1"/>
        <v>8.5835471038777492E-2</v>
      </c>
      <c r="K29" s="16">
        <f t="shared" si="2"/>
        <v>16650</v>
      </c>
      <c r="L29" s="7"/>
      <c r="M29" s="8"/>
    </row>
    <row r="30" spans="1:13" ht="33.75" customHeight="1" x14ac:dyDescent="0.2">
      <c r="A30" s="13">
        <v>28</v>
      </c>
      <c r="B30" s="14" t="s">
        <v>40</v>
      </c>
      <c r="C30" s="4">
        <v>1300</v>
      </c>
      <c r="D30" s="4">
        <v>1314</v>
      </c>
      <c r="E30" s="4">
        <v>1300</v>
      </c>
      <c r="F30" s="4">
        <f t="shared" si="3"/>
        <v>1304.67</v>
      </c>
      <c r="G30" s="5">
        <v>1</v>
      </c>
      <c r="H30" s="5" t="s">
        <v>11</v>
      </c>
      <c r="I30" s="4">
        <f t="shared" si="0"/>
        <v>8.0829037686547611</v>
      </c>
      <c r="J30" s="6">
        <f t="shared" si="1"/>
        <v>6.1953626347312045E-3</v>
      </c>
      <c r="K30" s="16">
        <f t="shared" si="2"/>
        <v>1304.67</v>
      </c>
      <c r="L30" s="7"/>
      <c r="M30" s="8"/>
    </row>
    <row r="31" spans="1:13" ht="33.75" customHeight="1" x14ac:dyDescent="0.2">
      <c r="A31" s="13">
        <v>29</v>
      </c>
      <c r="B31" s="14" t="s">
        <v>41</v>
      </c>
      <c r="C31" s="4">
        <v>600</v>
      </c>
      <c r="D31" s="4">
        <v>606</v>
      </c>
      <c r="E31" s="4">
        <v>600</v>
      </c>
      <c r="F31" s="4">
        <f t="shared" si="3"/>
        <v>602</v>
      </c>
      <c r="G31" s="5">
        <v>3</v>
      </c>
      <c r="H31" s="5" t="s">
        <v>12</v>
      </c>
      <c r="I31" s="4">
        <f t="shared" si="0"/>
        <v>3.4641016151377544</v>
      </c>
      <c r="J31" s="6">
        <f t="shared" si="1"/>
        <v>5.7543216198301566E-3</v>
      </c>
      <c r="K31" s="16">
        <f t="shared" si="2"/>
        <v>1806</v>
      </c>
      <c r="L31" s="7"/>
      <c r="M31" s="8"/>
    </row>
    <row r="32" spans="1:13" ht="33.75" customHeight="1" x14ac:dyDescent="0.2">
      <c r="A32" s="13">
        <v>30</v>
      </c>
      <c r="B32" s="14" t="s">
        <v>42</v>
      </c>
      <c r="C32" s="4">
        <v>300</v>
      </c>
      <c r="D32" s="4">
        <v>317</v>
      </c>
      <c r="E32" s="4">
        <v>315</v>
      </c>
      <c r="F32" s="4">
        <f t="shared" si="3"/>
        <v>310.67</v>
      </c>
      <c r="G32" s="5">
        <v>10</v>
      </c>
      <c r="H32" s="5" t="s">
        <v>12</v>
      </c>
      <c r="I32" s="4">
        <f t="shared" si="0"/>
        <v>9.2915732431775702</v>
      </c>
      <c r="J32" s="6">
        <f t="shared" si="1"/>
        <v>2.9908176660693241E-2</v>
      </c>
      <c r="K32" s="16">
        <f t="shared" si="2"/>
        <v>3106.7000000000003</v>
      </c>
      <c r="L32" s="7"/>
      <c r="M32" s="8"/>
    </row>
    <row r="33" spans="1:13" ht="33.75" customHeight="1" x14ac:dyDescent="0.2">
      <c r="A33" s="13">
        <v>31</v>
      </c>
      <c r="B33" s="14" t="s">
        <v>43</v>
      </c>
      <c r="C33" s="4">
        <v>50</v>
      </c>
      <c r="D33" s="4">
        <v>72</v>
      </c>
      <c r="E33" s="4">
        <v>72</v>
      </c>
      <c r="F33" s="4">
        <f t="shared" si="3"/>
        <v>64.67</v>
      </c>
      <c r="G33" s="5">
        <v>5</v>
      </c>
      <c r="H33" s="5" t="s">
        <v>11</v>
      </c>
      <c r="I33" s="4">
        <f t="shared" si="0"/>
        <v>12.701705922171755</v>
      </c>
      <c r="J33" s="6">
        <f t="shared" si="1"/>
        <v>0.19640800869292954</v>
      </c>
      <c r="K33" s="16">
        <f t="shared" si="2"/>
        <v>323.35000000000002</v>
      </c>
      <c r="L33" s="7"/>
      <c r="M33" s="8"/>
    </row>
    <row r="34" spans="1:13" ht="33.75" customHeight="1" x14ac:dyDescent="0.2">
      <c r="A34" s="13">
        <v>32</v>
      </c>
      <c r="B34" s="14" t="s">
        <v>44</v>
      </c>
      <c r="C34" s="4">
        <v>400</v>
      </c>
      <c r="D34" s="4">
        <v>480</v>
      </c>
      <c r="E34" s="4">
        <v>480</v>
      </c>
      <c r="F34" s="4">
        <f t="shared" si="3"/>
        <v>453.33</v>
      </c>
      <c r="G34" s="5">
        <v>100</v>
      </c>
      <c r="H34" s="5" t="s">
        <v>12</v>
      </c>
      <c r="I34" s="4">
        <f t="shared" si="0"/>
        <v>46.188021535170066</v>
      </c>
      <c r="J34" s="6">
        <f t="shared" si="1"/>
        <v>0.10188609078413091</v>
      </c>
      <c r="K34" s="16">
        <f t="shared" si="2"/>
        <v>45333</v>
      </c>
      <c r="L34" s="7"/>
      <c r="M34" s="8"/>
    </row>
    <row r="35" spans="1:13" ht="33.75" customHeight="1" x14ac:dyDescent="0.2">
      <c r="A35" s="13">
        <v>33</v>
      </c>
      <c r="B35" s="14" t="s">
        <v>45</v>
      </c>
      <c r="C35" s="4">
        <v>300</v>
      </c>
      <c r="D35" s="4">
        <v>355</v>
      </c>
      <c r="E35" s="4">
        <v>450</v>
      </c>
      <c r="F35" s="4">
        <f t="shared" si="3"/>
        <v>368.33</v>
      </c>
      <c r="G35" s="5">
        <v>100</v>
      </c>
      <c r="H35" s="5" t="s">
        <v>12</v>
      </c>
      <c r="I35" s="4">
        <f t="shared" si="0"/>
        <v>75.883682918881462</v>
      </c>
      <c r="J35" s="6">
        <f t="shared" si="1"/>
        <v>0.20602091309119938</v>
      </c>
      <c r="K35" s="16">
        <f t="shared" si="2"/>
        <v>36833</v>
      </c>
      <c r="L35" s="7"/>
      <c r="M35" s="8"/>
    </row>
    <row r="36" spans="1:13" ht="29.25" customHeight="1" x14ac:dyDescent="0.2">
      <c r="A36" s="13">
        <v>34</v>
      </c>
      <c r="B36" s="14" t="s">
        <v>46</v>
      </c>
      <c r="C36" s="4">
        <v>200</v>
      </c>
      <c r="D36" s="4">
        <v>233</v>
      </c>
      <c r="E36" s="4">
        <v>230</v>
      </c>
      <c r="F36" s="4">
        <f t="shared" si="3"/>
        <v>221</v>
      </c>
      <c r="G36" s="5">
        <v>4</v>
      </c>
      <c r="H36" s="5" t="s">
        <v>11</v>
      </c>
      <c r="I36" s="4">
        <f t="shared" si="0"/>
        <v>18.248287590894659</v>
      </c>
      <c r="J36" s="6">
        <f t="shared" si="1"/>
        <v>8.2571437062871761E-2</v>
      </c>
      <c r="K36" s="16">
        <f t="shared" si="2"/>
        <v>884</v>
      </c>
      <c r="L36" s="7"/>
      <c r="M36" s="8"/>
    </row>
    <row r="37" spans="1:13" ht="33.75" customHeight="1" x14ac:dyDescent="0.2">
      <c r="A37" s="13">
        <v>35</v>
      </c>
      <c r="B37" s="14" t="s">
        <v>47</v>
      </c>
      <c r="C37" s="4">
        <v>800</v>
      </c>
      <c r="D37" s="4">
        <v>840</v>
      </c>
      <c r="E37" s="4">
        <v>820</v>
      </c>
      <c r="F37" s="4">
        <f t="shared" si="3"/>
        <v>820</v>
      </c>
      <c r="G37" s="5">
        <v>2</v>
      </c>
      <c r="H37" s="5" t="s">
        <v>11</v>
      </c>
      <c r="I37" s="4">
        <f t="shared" si="0"/>
        <v>20</v>
      </c>
      <c r="J37" s="6">
        <f t="shared" si="1"/>
        <v>2.4390243902439025E-2</v>
      </c>
      <c r="K37" s="16">
        <f t="shared" si="2"/>
        <v>1640</v>
      </c>
      <c r="L37" s="7"/>
      <c r="M37" s="8"/>
    </row>
    <row r="38" spans="1:13" ht="27" customHeight="1" x14ac:dyDescent="0.2">
      <c r="A38" s="13">
        <v>36</v>
      </c>
      <c r="B38" s="14" t="s">
        <v>48</v>
      </c>
      <c r="C38" s="4">
        <v>800</v>
      </c>
      <c r="D38" s="4">
        <v>859</v>
      </c>
      <c r="E38" s="4">
        <v>900</v>
      </c>
      <c r="F38" s="4">
        <f t="shared" si="3"/>
        <v>853</v>
      </c>
      <c r="G38" s="5">
        <v>2</v>
      </c>
      <c r="H38" s="5" t="s">
        <v>11</v>
      </c>
      <c r="I38" s="4">
        <f t="shared" si="0"/>
        <v>50.269274910227224</v>
      </c>
      <c r="J38" s="6">
        <f t="shared" si="1"/>
        <v>5.8932326975647389E-2</v>
      </c>
      <c r="K38" s="16">
        <f t="shared" si="2"/>
        <v>1706</v>
      </c>
      <c r="L38" s="7"/>
      <c r="M38" s="8"/>
    </row>
    <row r="39" spans="1:13" ht="33.75" customHeight="1" x14ac:dyDescent="0.2">
      <c r="A39" s="13">
        <v>37</v>
      </c>
      <c r="B39" s="14" t="s">
        <v>49</v>
      </c>
      <c r="C39" s="4">
        <v>900</v>
      </c>
      <c r="D39" s="4">
        <v>985</v>
      </c>
      <c r="E39" s="4">
        <v>990</v>
      </c>
      <c r="F39" s="4">
        <f t="shared" si="3"/>
        <v>958.33</v>
      </c>
      <c r="G39" s="5">
        <v>2</v>
      </c>
      <c r="H39" s="5" t="s">
        <v>11</v>
      </c>
      <c r="I39" s="4">
        <f t="shared" si="0"/>
        <v>50.579969684978394</v>
      </c>
      <c r="J39" s="6">
        <f t="shared" si="1"/>
        <v>5.2779282381829218E-2</v>
      </c>
      <c r="K39" s="16">
        <f t="shared" si="2"/>
        <v>1916.66</v>
      </c>
      <c r="L39" s="7"/>
      <c r="M39" s="8"/>
    </row>
    <row r="40" spans="1:13" ht="33.75" customHeight="1" x14ac:dyDescent="0.2">
      <c r="A40" s="13">
        <v>38</v>
      </c>
      <c r="B40" s="14" t="s">
        <v>50</v>
      </c>
      <c r="C40" s="4">
        <v>800</v>
      </c>
      <c r="D40" s="4">
        <v>826</v>
      </c>
      <c r="E40" s="4">
        <v>826</v>
      </c>
      <c r="F40" s="4">
        <f t="shared" si="3"/>
        <v>817.33</v>
      </c>
      <c r="G40" s="5">
        <v>2</v>
      </c>
      <c r="H40" s="5" t="s">
        <v>11</v>
      </c>
      <c r="I40" s="4">
        <f t="shared" si="0"/>
        <v>15.01110699893027</v>
      </c>
      <c r="J40" s="6">
        <f t="shared" si="1"/>
        <v>1.8366029631764733E-2</v>
      </c>
      <c r="K40" s="16">
        <f t="shared" si="2"/>
        <v>1634.66</v>
      </c>
      <c r="L40" s="7"/>
      <c r="M40" s="8"/>
    </row>
    <row r="41" spans="1:13" ht="33.75" customHeight="1" x14ac:dyDescent="0.2">
      <c r="A41" s="13">
        <v>39</v>
      </c>
      <c r="B41" s="14" t="s">
        <v>51</v>
      </c>
      <c r="C41" s="4">
        <v>100</v>
      </c>
      <c r="D41" s="4">
        <v>200</v>
      </c>
      <c r="E41" s="4">
        <v>100</v>
      </c>
      <c r="F41" s="4">
        <f t="shared" si="3"/>
        <v>133.33000000000001</v>
      </c>
      <c r="G41" s="5">
        <v>10</v>
      </c>
      <c r="H41" s="5" t="s">
        <v>12</v>
      </c>
      <c r="I41" s="4">
        <f t="shared" si="0"/>
        <v>57.735026918962568</v>
      </c>
      <c r="J41" s="6">
        <f t="shared" si="1"/>
        <v>0.43302352748040623</v>
      </c>
      <c r="K41" s="16">
        <f t="shared" si="2"/>
        <v>1333.3000000000002</v>
      </c>
      <c r="L41" s="7"/>
      <c r="M41" s="8"/>
    </row>
    <row r="42" spans="1:13" ht="33.75" customHeight="1" x14ac:dyDescent="0.2">
      <c r="A42" s="13">
        <v>40</v>
      </c>
      <c r="B42" s="14" t="s">
        <v>52</v>
      </c>
      <c r="C42" s="4">
        <v>400</v>
      </c>
      <c r="D42" s="4">
        <v>442</v>
      </c>
      <c r="E42" s="4">
        <v>440</v>
      </c>
      <c r="F42" s="4">
        <f t="shared" si="3"/>
        <v>427.33</v>
      </c>
      <c r="G42" s="5">
        <v>3</v>
      </c>
      <c r="H42" s="5" t="s">
        <v>11</v>
      </c>
      <c r="I42" s="4">
        <f t="shared" si="0"/>
        <v>23.692474191889147</v>
      </c>
      <c r="J42" s="6">
        <f t="shared" si="1"/>
        <v>5.5443039786322396E-2</v>
      </c>
      <c r="K42" s="16">
        <f t="shared" si="2"/>
        <v>1281.99</v>
      </c>
      <c r="L42" s="7"/>
      <c r="M42" s="8"/>
    </row>
    <row r="43" spans="1:13" ht="33.75" customHeight="1" x14ac:dyDescent="0.2">
      <c r="A43" s="13">
        <v>41</v>
      </c>
      <c r="B43" s="14" t="s">
        <v>53</v>
      </c>
      <c r="C43" s="4">
        <v>700</v>
      </c>
      <c r="D43" s="4">
        <v>726</v>
      </c>
      <c r="E43" s="4">
        <v>730</v>
      </c>
      <c r="F43" s="4">
        <f t="shared" si="3"/>
        <v>718.67</v>
      </c>
      <c r="G43" s="5">
        <v>50</v>
      </c>
      <c r="H43" s="5" t="s">
        <v>11</v>
      </c>
      <c r="I43" s="4">
        <f t="shared" si="0"/>
        <v>16.289055630494158</v>
      </c>
      <c r="J43" s="6">
        <f t="shared" si="1"/>
        <v>2.2665556695693655E-2</v>
      </c>
      <c r="K43" s="16">
        <f t="shared" si="2"/>
        <v>35933.5</v>
      </c>
      <c r="L43" s="7"/>
      <c r="M43" s="8"/>
    </row>
    <row r="44" spans="1:13" ht="33.75" customHeight="1" x14ac:dyDescent="0.2">
      <c r="A44" s="13">
        <v>42</v>
      </c>
      <c r="B44" s="14" t="s">
        <v>54</v>
      </c>
      <c r="C44" s="4">
        <v>200</v>
      </c>
      <c r="D44" s="4">
        <v>276</v>
      </c>
      <c r="E44" s="4">
        <v>280</v>
      </c>
      <c r="F44" s="4">
        <f t="shared" si="3"/>
        <v>252</v>
      </c>
      <c r="G44" s="5">
        <v>20</v>
      </c>
      <c r="H44" s="5" t="s">
        <v>11</v>
      </c>
      <c r="I44" s="4">
        <f t="shared" si="0"/>
        <v>45.077710678338576</v>
      </c>
      <c r="J44" s="6">
        <f t="shared" si="1"/>
        <v>0.17887980427912134</v>
      </c>
      <c r="K44" s="16">
        <f t="shared" si="2"/>
        <v>5040</v>
      </c>
      <c r="L44" s="7"/>
      <c r="M44" s="8"/>
    </row>
    <row r="45" spans="1:13" ht="23.25" customHeight="1" x14ac:dyDescent="0.2">
      <c r="A45" s="13">
        <v>43</v>
      </c>
      <c r="B45" s="14" t="s">
        <v>55</v>
      </c>
      <c r="C45" s="4">
        <v>500</v>
      </c>
      <c r="D45" s="4">
        <v>445</v>
      </c>
      <c r="E45" s="4">
        <v>430</v>
      </c>
      <c r="F45" s="4">
        <f t="shared" si="3"/>
        <v>458.33</v>
      </c>
      <c r="G45" s="5">
        <v>203</v>
      </c>
      <c r="H45" s="5" t="s">
        <v>11</v>
      </c>
      <c r="I45" s="4">
        <f t="shared" si="0"/>
        <v>36.855573979159971</v>
      </c>
      <c r="J45" s="6">
        <f t="shared" si="1"/>
        <v>8.041274622904887E-2</v>
      </c>
      <c r="K45" s="16">
        <f t="shared" si="2"/>
        <v>93040.989999999991</v>
      </c>
      <c r="L45" s="7"/>
      <c r="M45" s="8"/>
    </row>
    <row r="46" spans="1:13" ht="29.25" customHeight="1" x14ac:dyDescent="0.2">
      <c r="A46" s="13">
        <v>44</v>
      </c>
      <c r="B46" s="14" t="s">
        <v>56</v>
      </c>
      <c r="C46" s="4">
        <v>600</v>
      </c>
      <c r="D46" s="4">
        <v>609</v>
      </c>
      <c r="E46" s="4">
        <v>800</v>
      </c>
      <c r="F46" s="4">
        <f t="shared" si="3"/>
        <v>669.67</v>
      </c>
      <c r="G46" s="5">
        <v>7</v>
      </c>
      <c r="H46" s="5" t="s">
        <v>11</v>
      </c>
      <c r="I46" s="4">
        <f t="shared" si="0"/>
        <v>112.96164540822417</v>
      </c>
      <c r="J46" s="6">
        <f t="shared" si="1"/>
        <v>0.16868255321012465</v>
      </c>
      <c r="K46" s="16">
        <f t="shared" si="2"/>
        <v>4687.6899999999996</v>
      </c>
      <c r="L46" s="7"/>
      <c r="M46" s="8"/>
    </row>
    <row r="47" spans="1:13" ht="14.25" customHeight="1" x14ac:dyDescent="0.2">
      <c r="A47" s="12"/>
      <c r="B47" s="19" t="s">
        <v>7</v>
      </c>
      <c r="C47" s="20"/>
      <c r="D47" s="20"/>
      <c r="E47" s="20"/>
      <c r="F47" s="20"/>
      <c r="G47" s="20"/>
      <c r="H47" s="20"/>
      <c r="I47" s="20"/>
      <c r="J47" s="21"/>
      <c r="K47" s="9">
        <f>SUM(K3:K46)</f>
        <v>580836.0399999998</v>
      </c>
      <c r="L47" s="17"/>
    </row>
    <row r="52" spans="3:5" x14ac:dyDescent="0.2">
      <c r="C52" s="10"/>
      <c r="D52" s="10"/>
      <c r="E52" s="10"/>
    </row>
    <row r="53" spans="3:5" x14ac:dyDescent="0.2">
      <c r="C53" s="10"/>
      <c r="D53" s="10"/>
      <c r="E53" s="10"/>
    </row>
  </sheetData>
  <mergeCells count="8">
    <mergeCell ref="B47:J47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</vt:lpstr>
      <vt:lpstr>Лист1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2026-06-30T11:45:09Z</dcterms:modified>
</cp:coreProperties>
</file>