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\Закупки\2026\Закупка принтера в кадры\"/>
    </mc:Choice>
  </mc:AlternateContent>
  <bookViews>
    <workbookView xWindow="0" yWindow="0" windowWidth="28800" windowHeight="11700"/>
  </bookViews>
  <sheets>
    <sheet name="Расчет цены (2)" sheetId="3" r:id="rId1"/>
  </sheets>
  <calcPr calcId="162913"/>
</workbook>
</file>

<file path=xl/calcChain.xml><?xml version="1.0" encoding="utf-8"?>
<calcChain xmlns="http://schemas.openxmlformats.org/spreadsheetml/2006/main">
  <c r="H8" i="3" l="1"/>
  <c r="G8" i="3"/>
  <c r="F8" i="3"/>
  <c r="M7" i="3" l="1"/>
  <c r="N7" i="3" s="1"/>
  <c r="N8" i="3" s="1"/>
  <c r="K7" i="3"/>
  <c r="L7" i="3" s="1"/>
  <c r="J7" i="3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<sst xmlns="http://schemas.openxmlformats.org/spreadsheetml/2006/main" count="28" uniqueCount="28">
  <si>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</si>
  <si>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</si>
  <si>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</si>
  <si>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</si>
  <si>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</si>
  <si>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</si>
  <si>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</si>
  <si>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</si>
  <si>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</si>
  <si>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</si>
  <si>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</si>
  <si>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</si>
  <si>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</si>
  <si>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</si>
  <si>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</si>
  <si>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</si>
  <si>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Дата подготовки обоснования НМЦК: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</si>
  <si>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</si>
  <si>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</si>
  <si>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</si>
  <si>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</si>
  <si>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Основные характеристики объекта закупки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</si>
  <si>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</si>
  <si>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Наименование объекта закупки</t>
  </si>
  <si>
    <t>шт.</t>
  </si>
  <si>
    <t>Лазерное МФУ Pantum BM5100FDW</t>
  </si>
  <si>
    <t>Начальная (максимальная) цена контракта принята в сумме 79212,42 руб. (семьдесят девять тысяч двести двенадцать рублей 42 копейки).</t>
  </si>
  <si>
    <t>Предмет контракта: Многофункциональное устройство (МФУ)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</si>
</sst>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/>
    <xf numFmtId="0" fontId="4" fillId="0" borderId="0" xfId="0" applyFont="1" applyFill="1"/>
    <xf numFmtId="4" fontId="4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workbookViewId="0">
      <selection activeCell="A3" sqref="A3:N3"/>
    </sheetView>
  </sheetViews>
  <sheetFormatPr defaultColWidth="9.140625" defaultRowHeight="12.75" x14ac:dyDescent="0.2"/>
  <cols>
    <col min="1" max="1" width="3.140625" style="1" customWidth="1"/>
    <col min="2" max="2" width="28.42578125" style="1" customWidth="1"/>
    <col min="3" max="3" width="21" style="1" customWidth="1"/>
    <col min="4" max="4" width="5.85546875" style="1" customWidth="1"/>
    <col min="5" max="5" width="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 x14ac:dyDescent="0.2">
      <c r="A1" s="27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30" customHeight="1" x14ac:dyDescent="0.2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56.25" customHeight="1" x14ac:dyDescent="0.2">
      <c r="A3" s="26" t="s">
        <v>27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47.25" customHeight="1" x14ac:dyDescent="0.2">
      <c r="A4" s="31" t="s">
        <v>22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39" customHeight="1" x14ac:dyDescent="0.2">
      <c r="A5" s="32" t="s">
        <v>0</v>
      </c>
      <c r="B5" s="32" t="s">
        <v>23</v>
      </c>
      <c r="C5" s="33" t="s">
        <v>21</v>
      </c>
      <c r="D5" s="33" t="s">
        <v>1</v>
      </c>
      <c r="E5" s="33" t="s">
        <v>2</v>
      </c>
      <c r="F5" s="35" t="s">
        <v>8</v>
      </c>
      <c r="G5" s="36"/>
      <c r="H5" s="36"/>
      <c r="I5" s="37"/>
      <c r="J5" s="38" t="s">
        <v>18</v>
      </c>
      <c r="K5" s="38"/>
      <c r="L5" s="38"/>
      <c r="M5" s="39" t="s">
        <v>12</v>
      </c>
      <c r="N5" s="41" t="s">
        <v>19</v>
      </c>
    </row>
    <row r="6" spans="1:14" ht="135.75" customHeight="1" x14ac:dyDescent="0.2">
      <c r="A6" s="33"/>
      <c r="B6" s="32"/>
      <c r="C6" s="34"/>
      <c r="D6" s="34"/>
      <c r="E6" s="34"/>
      <c r="F6" s="4" t="s">
        <v>9</v>
      </c>
      <c r="G6" s="4" t="s">
        <v>10</v>
      </c>
      <c r="H6" s="4" t="s">
        <v>11</v>
      </c>
      <c r="I6" s="4" t="s">
        <v>6</v>
      </c>
      <c r="J6" s="8" t="s">
        <v>5</v>
      </c>
      <c r="K6" s="2" t="s">
        <v>3</v>
      </c>
      <c r="L6" s="3" t="s">
        <v>4</v>
      </c>
      <c r="M6" s="40"/>
      <c r="N6" s="42"/>
    </row>
    <row r="7" spans="1:14" ht="135.75" customHeight="1" x14ac:dyDescent="0.2">
      <c r="A7" s="18">
        <v>1</v>
      </c>
      <c r="B7" s="23" t="s">
        <v>25</v>
      </c>
      <c r="C7" s="9" t="s">
        <v>17</v>
      </c>
      <c r="D7" s="19" t="s">
        <v>24</v>
      </c>
      <c r="E7" s="19">
        <v>1</v>
      </c>
      <c r="F7" s="21">
        <v>79212.42</v>
      </c>
      <c r="G7" s="21">
        <v>80469.759999999995</v>
      </c>
      <c r="H7" s="21">
        <v>81098.429999999993</v>
      </c>
      <c r="I7" s="21" t="s">
        <v>7</v>
      </c>
      <c r="J7" s="8">
        <f t="shared" ref="J7" si="0">AVERAGE(F7:H7)</f>
        <v>80260.203333333324</v>
      </c>
      <c r="K7" s="8">
        <f t="shared" ref="K7" si="1">STDEV(F7:H7)</f>
        <v>960.30928738262662</v>
      </c>
      <c r="L7" s="17">
        <f t="shared" ref="L7" si="2">K7/J7*100</f>
        <v>1.1964949595184928</v>
      </c>
      <c r="M7" s="20">
        <f>F7</f>
        <v>79212.42</v>
      </c>
      <c r="N7" s="22">
        <f>E7*M7</f>
        <v>79212.42</v>
      </c>
    </row>
    <row r="8" spans="1:14" s="6" customFormat="1" ht="23.25" customHeight="1" x14ac:dyDescent="0.25">
      <c r="A8" s="24" t="s">
        <v>13</v>
      </c>
      <c r="B8" s="24"/>
      <c r="C8" s="24"/>
      <c r="D8" s="24"/>
      <c r="E8" s="10"/>
      <c r="F8" s="11">
        <f>E7*F7</f>
        <v>79212.42</v>
      </c>
      <c r="G8" s="11">
        <f>E7*G7</f>
        <v>80469.759999999995</v>
      </c>
      <c r="H8" s="11">
        <f>E7*H7</f>
        <v>81098.429999999993</v>
      </c>
      <c r="I8" s="11"/>
      <c r="J8" s="11"/>
      <c r="K8" s="11"/>
      <c r="L8" s="5"/>
      <c r="M8" s="5"/>
      <c r="N8" s="5">
        <f>SUM(N7:N7)</f>
        <v>79212.42</v>
      </c>
    </row>
    <row r="9" spans="1:14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7"/>
      <c r="M9" s="7"/>
      <c r="N9" s="7"/>
    </row>
    <row r="10" spans="1:14" ht="15.75" x14ac:dyDescent="0.25">
      <c r="A10" s="12"/>
      <c r="B10" s="13" t="s">
        <v>20</v>
      </c>
      <c r="C10" s="12"/>
      <c r="D10" s="12"/>
      <c r="E10" s="12"/>
      <c r="F10" s="14"/>
      <c r="G10" s="12"/>
      <c r="H10" s="12"/>
      <c r="I10" s="12"/>
      <c r="J10" s="12"/>
      <c r="K10" s="12"/>
      <c r="L10" s="7"/>
      <c r="M10" s="7"/>
      <c r="N10" s="7"/>
    </row>
    <row r="11" spans="1:14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7"/>
      <c r="M11" s="7"/>
      <c r="N11" s="7"/>
    </row>
    <row r="12" spans="1:14" ht="15.75" x14ac:dyDescent="0.25">
      <c r="A12" s="12"/>
      <c r="B12" s="43" t="s">
        <v>26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14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4" ht="15" x14ac:dyDescent="0.25">
      <c r="A14" s="15"/>
      <c r="B14" s="30" t="s">
        <v>16</v>
      </c>
      <c r="C14" s="30"/>
      <c r="D14" s="29">
        <v>46251</v>
      </c>
      <c r="E14" s="29"/>
      <c r="F14" s="29"/>
      <c r="G14" s="15"/>
      <c r="H14" s="15"/>
      <c r="I14" s="15"/>
      <c r="J14" s="15"/>
      <c r="K14" s="15"/>
    </row>
    <row r="15" spans="1:14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4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2">
      <c r="A19" s="15"/>
      <c r="B19" s="15"/>
      <c r="C19" s="15"/>
      <c r="D19" s="15"/>
      <c r="E19" s="15"/>
      <c r="F19" s="15"/>
      <c r="G19" s="16"/>
      <c r="H19" s="15"/>
      <c r="I19" s="15"/>
      <c r="J19" s="15"/>
      <c r="K19" s="15"/>
    </row>
    <row r="20" spans="1:1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17">
    <mergeCell ref="B12:N12"/>
    <mergeCell ref="A8:D8"/>
    <mergeCell ref="A2:N2"/>
    <mergeCell ref="A3:N3"/>
    <mergeCell ref="A1:N1"/>
    <mergeCell ref="D14:F14"/>
    <mergeCell ref="B14:C14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user-os01</cp:lastModifiedBy>
  <cp:lastPrinted>2026-08-17T12:08:24Z</cp:lastPrinted>
  <dcterms:created xsi:type="dcterms:W3CDTF">2014-01-15T18:15:09Z</dcterms:created>
  <dcterms:modified xsi:type="dcterms:W3CDTF">2026-08-17T13:19:53Z</dcterms:modified>
</cp:coreProperties>
</file>