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ryaev.AV\Documents\Закупка счетчики воды\"/>
    </mc:Choice>
  </mc:AlternateContent>
  <bookViews>
    <workbookView xWindow="0" yWindow="0" windowWidth="19440" windowHeight="12435"/>
  </bookViews>
  <sheets>
    <sheet name="Лист1" sheetId="1" r:id="rId1"/>
  </sheets>
  <definedNames>
    <definedName name="_xlnm.Print_Area" localSheetId="0">Лист1!$A$1:$M$46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I15" i="1"/>
  <c r="G15" i="1"/>
  <c r="A15" i="1"/>
  <c r="K14" i="1" l="1"/>
  <c r="I14" i="1"/>
  <c r="G14" i="1"/>
  <c r="K13" i="1"/>
  <c r="I13" i="1"/>
  <c r="G13" i="1"/>
  <c r="K12" i="1"/>
  <c r="I12" i="1"/>
  <c r="G12" i="1"/>
  <c r="G16" i="1" l="1"/>
  <c r="A13" i="1"/>
  <c r="A14" i="1"/>
  <c r="A12" i="1"/>
  <c r="K16" i="1" l="1"/>
  <c r="I16" i="1"/>
  <c r="I17" i="1" l="1"/>
  <c r="L12" i="1"/>
  <c r="L20" i="1"/>
  <c r="I18" i="1" l="1"/>
</calcChain>
</file>

<file path=xl/sharedStrings.xml><?xml version="1.0" encoding="utf-8"?>
<sst xmlns="http://schemas.openxmlformats.org/spreadsheetml/2006/main" count="46" uniqueCount="37">
  <si>
    <t>№</t>
  </si>
  <si>
    <t>Наименование товара, работы, услуги</t>
  </si>
  <si>
    <t>цена за ед., руб.</t>
  </si>
  <si>
    <t>всего стоимость, руб.</t>
  </si>
  <si>
    <t>Источники ценовой информации</t>
  </si>
  <si>
    <t>ИТОГО</t>
  </si>
  <si>
    <t>Совокупность значений однородные</t>
  </si>
  <si>
    <t xml:space="preserve">Коэффициент вариации цен    =   </t>
  </si>
  <si>
    <t>, не превышает 33%</t>
  </si>
  <si>
    <t>Кол-во</t>
  </si>
  <si>
    <t>Ед. изм.</t>
  </si>
  <si>
    <t>Используемый метод определения НМЦД с обоснованием</t>
  </si>
  <si>
    <t>Расчет НМЦД</t>
  </si>
  <si>
    <t xml:space="preserve">НМЦД определена из минимальной суммы источника ценовой информации и составляет   </t>
  </si>
  <si>
    <t>Метод сопоставимых рыночных цен (анализ рынка) на основании трех источников ценовой информации; Метод является приоритетным для определения и обоснования начальной (максимальной) цены договора</t>
  </si>
  <si>
    <t>Среднее арифметическое значение                    (цена договора), руб.</t>
  </si>
  <si>
    <t>Наименование предмета закупки</t>
  </si>
  <si>
    <t>Расчет НМЦД договора</t>
  </si>
  <si>
    <t>Дата подготовки обоснования НМЦД договора</t>
  </si>
  <si>
    <t xml:space="preserve">Среднее квадратичное отклонение =  </t>
  </si>
  <si>
    <t xml:space="preserve">Обоснование начальной (максимальной) цены договора, цены единицы товара (работы, услуги), цены договора 
</t>
  </si>
  <si>
    <t>шт</t>
  </si>
  <si>
    <t>Счетчик воды ДЕКАСТ ОСВХ-32</t>
  </si>
  <si>
    <t>Счетчик воды ДЕКАСТ ОСВХ-40</t>
  </si>
  <si>
    <t>Счетчик воды ДЕКАСТ ВКСМ-90-40</t>
  </si>
  <si>
    <t>Поставка счетчиков воды и дренажных насосов</t>
  </si>
  <si>
    <t xml:space="preserve">Главный инженер </t>
  </si>
  <si>
    <t>А.В. Теряев</t>
  </si>
  <si>
    <t>Проверил представитель отдела закупок  ____________________________</t>
  </si>
  <si>
    <t>"_____" _______________-2026 года</t>
  </si>
  <si>
    <t>ОКПД 2</t>
  </si>
  <si>
    <t>26.51.63.120</t>
  </si>
  <si>
    <t>28.13.14.110</t>
  </si>
  <si>
    <t xml:space="preserve">Ценовая информация № 1 </t>
  </si>
  <si>
    <t>Ценовая информация № 2</t>
  </si>
  <si>
    <t>Ценовая информация № 3</t>
  </si>
  <si>
    <t xml:space="preserve">Погружной дренажный насос для грязной воды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</si>
</sst>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₽&quot;_-;\-* #,##0.00&quot;₽&quot;_-;_-* &quot;-&quot;??&quot;₽&quot;_-;_-@_-"/>
    <numFmt numFmtId="165" formatCode="#,##0.00&quot;₽&quot;"/>
    <numFmt numFmtId="166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3" fillId="0" borderId="9" xfId="0" applyNumberFormat="1" applyFont="1" applyFill="1" applyBorder="1" applyAlignment="1">
      <alignment horizontal="center" wrapText="1"/>
    </xf>
    <xf numFmtId="166" fontId="3" fillId="0" borderId="10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vertical="center"/>
    </xf>
    <xf numFmtId="10" fontId="3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3" fillId="0" borderId="8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vertical="top"/>
    </xf>
    <xf numFmtId="166" fontId="3" fillId="0" borderId="0" xfId="0" applyNumberFormat="1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 wrapText="1"/>
    </xf>
    <xf numFmtId="166" fontId="3" fillId="0" borderId="14" xfId="0" applyNumberFormat="1" applyFont="1" applyFill="1" applyBorder="1" applyAlignment="1">
      <alignment horizontal="center" vertical="center" wrapText="1"/>
    </xf>
    <xf numFmtId="166" fontId="3" fillId="0" borderId="15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/>
    <xf numFmtId="0" fontId="7" fillId="0" borderId="1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166" fontId="3" fillId="0" borderId="5" xfId="0" applyNumberFormat="1" applyFont="1" applyFill="1" applyBorder="1" applyAlignment="1">
      <alignment horizontal="center" wrapText="1"/>
    </xf>
    <xf numFmtId="166" fontId="3" fillId="0" borderId="6" xfId="0" applyNumberFormat="1" applyFont="1" applyFill="1" applyBorder="1" applyAlignment="1">
      <alignment horizontal="center" wrapText="1"/>
    </xf>
    <xf numFmtId="166" fontId="3" fillId="0" borderId="7" xfId="0" applyNumberFormat="1" applyFont="1" applyFill="1" applyBorder="1" applyAlignment="1">
      <alignment horizontal="center" wrapText="1"/>
    </xf>
    <xf numFmtId="166" fontId="3" fillId="0" borderId="8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Fill="1" applyAlignment="1">
      <alignment horizontal="left"/>
    </xf>
    <xf numFmtId="165" fontId="8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34591</xdr:colOff>
      <xdr:row>44</xdr:row>
      <xdr:rowOff>3898</xdr:rowOff>
    </xdr:from>
    <xdr:to>
      <xdr:col>0</xdr:col>
      <xdr:colOff>206041</xdr:colOff>
      <xdr:row>44</xdr:row>
      <xdr:rowOff>251548</xdr:rowOff>
    </xdr:to>
    <xdr:pic>
      <xdr:nvPicPr>
        <xdr:cNvPr id="54" name="Рисунок 53" descr="base_1_153376_32778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91" y="18175941"/>
          <a:ext cx="171450" cy="247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zoomScale="70" zoomScaleNormal="70" zoomScaleSheetLayoutView="120" zoomScalePageLayoutView="85" workbookViewId="0">
      <selection activeCell="B33" sqref="B33:F33"/>
    </sheetView>
  </sheetViews>
  <sheetFormatPr defaultColWidth="9.140625" defaultRowHeight="15.75" x14ac:dyDescent="0.25"/>
  <cols>
    <col min="1" max="1" width="9.42578125" style="15" customWidth="1"/>
    <col min="2" max="2" width="46.5703125" style="16" customWidth="1"/>
    <col min="3" max="3" width="18.42578125" style="28" customWidth="1"/>
    <col min="4" max="5" width="6.85546875" style="15" customWidth="1"/>
    <col min="6" max="6" width="15.7109375" style="14" bestFit="1" customWidth="1"/>
    <col min="7" max="7" width="16.140625" style="14" customWidth="1"/>
    <col min="8" max="8" width="11.85546875" style="14" bestFit="1" customWidth="1"/>
    <col min="9" max="9" width="15.5703125" style="14" bestFit="1" customWidth="1"/>
    <col min="10" max="10" width="12.42578125" style="14" customWidth="1"/>
    <col min="11" max="11" width="15.5703125" style="14" customWidth="1"/>
    <col min="12" max="12" width="12.7109375" style="15" customWidth="1"/>
    <col min="13" max="13" width="9.140625" style="15"/>
    <col min="14" max="14" width="0.28515625" style="15" customWidth="1"/>
    <col min="15" max="16384" width="9.140625" style="15"/>
  </cols>
  <sheetData>
    <row r="1" spans="1:14" ht="27" customHeight="1" x14ac:dyDescent="0.25">
      <c r="A1" s="37"/>
      <c r="B1" s="37"/>
      <c r="C1" s="26"/>
      <c r="D1" s="13"/>
      <c r="E1" s="13"/>
      <c r="F1" s="17"/>
      <c r="G1" s="13"/>
      <c r="H1" s="17"/>
      <c r="I1" s="13"/>
      <c r="J1" s="17"/>
      <c r="K1" s="13"/>
      <c r="L1" s="13"/>
      <c r="M1" s="13"/>
      <c r="N1" s="1"/>
    </row>
    <row r="2" spans="1:14" ht="27" customHeight="1" x14ac:dyDescent="0.25">
      <c r="A2" s="37"/>
      <c r="B2" s="37"/>
      <c r="C2" s="26"/>
      <c r="D2" s="13"/>
      <c r="E2" s="13"/>
      <c r="F2" s="17"/>
      <c r="G2" s="13"/>
      <c r="H2" s="17"/>
      <c r="I2" s="13"/>
      <c r="J2" s="17"/>
      <c r="K2" s="13"/>
      <c r="L2" s="13"/>
      <c r="M2" s="13"/>
      <c r="N2" s="1"/>
    </row>
    <row r="3" spans="1:14" ht="27" customHeight="1" x14ac:dyDescent="0.25">
      <c r="A3" s="37"/>
      <c r="B3" s="37"/>
      <c r="C3" s="26"/>
      <c r="D3" s="13"/>
      <c r="E3" s="13"/>
      <c r="F3" s="17"/>
      <c r="G3" s="13"/>
      <c r="H3" s="17"/>
      <c r="I3" s="13"/>
      <c r="J3" s="17"/>
      <c r="K3" s="13"/>
      <c r="L3" s="13"/>
      <c r="M3" s="13"/>
      <c r="N3" s="1"/>
    </row>
    <row r="4" spans="1:14" ht="27" customHeight="1" x14ac:dyDescent="0.25">
      <c r="A4" s="37"/>
      <c r="B4" s="37"/>
      <c r="C4" s="26"/>
      <c r="D4" s="13"/>
      <c r="E4" s="13"/>
      <c r="F4" s="17"/>
      <c r="G4" s="13"/>
      <c r="H4" s="17"/>
      <c r="I4" s="13"/>
      <c r="J4" s="17"/>
      <c r="K4" s="13"/>
      <c r="L4" s="13"/>
      <c r="M4" s="13"/>
      <c r="N4" s="1"/>
    </row>
    <row r="5" spans="1:14" ht="24.75" customHeight="1" x14ac:dyDescent="0.25">
      <c r="A5" s="59" t="s">
        <v>20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4" x14ac:dyDescent="0.25">
      <c r="A6" s="40" t="s">
        <v>16</v>
      </c>
      <c r="B6" s="40"/>
      <c r="C6" s="40"/>
      <c r="D6" s="40"/>
      <c r="E6" s="40"/>
      <c r="F6" s="40"/>
      <c r="G6" s="64" t="s">
        <v>25</v>
      </c>
      <c r="H6" s="40"/>
      <c r="I6" s="40"/>
      <c r="J6" s="40"/>
      <c r="K6" s="40"/>
      <c r="L6" s="40"/>
      <c r="M6" s="40"/>
    </row>
    <row r="7" spans="1:14" ht="49.5" customHeight="1" x14ac:dyDescent="0.25">
      <c r="A7" s="52" t="s">
        <v>11</v>
      </c>
      <c r="B7" s="52"/>
      <c r="C7" s="52"/>
      <c r="D7" s="52"/>
      <c r="E7" s="52"/>
      <c r="F7" s="52"/>
      <c r="G7" s="52" t="s">
        <v>14</v>
      </c>
      <c r="H7" s="52"/>
      <c r="I7" s="52"/>
      <c r="J7" s="52"/>
      <c r="K7" s="52"/>
      <c r="L7" s="52"/>
      <c r="M7" s="52"/>
    </row>
    <row r="8" spans="1:14" ht="15" customHeight="1" x14ac:dyDescent="0.25">
      <c r="A8" s="52" t="s">
        <v>12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9" spans="1:14" ht="15" customHeight="1" x14ac:dyDescent="0.25">
      <c r="A9" s="40" t="s">
        <v>0</v>
      </c>
      <c r="B9" s="52" t="s">
        <v>1</v>
      </c>
      <c r="D9" s="52" t="s">
        <v>10</v>
      </c>
      <c r="E9" s="52" t="s">
        <v>9</v>
      </c>
      <c r="F9" s="39" t="s">
        <v>4</v>
      </c>
      <c r="G9" s="39"/>
      <c r="H9" s="39"/>
      <c r="I9" s="39"/>
      <c r="J9" s="39"/>
      <c r="K9" s="39"/>
      <c r="L9" s="52" t="s">
        <v>15</v>
      </c>
      <c r="M9" s="52"/>
    </row>
    <row r="10" spans="1:14" ht="45" customHeight="1" x14ac:dyDescent="0.25">
      <c r="A10" s="40"/>
      <c r="B10" s="52"/>
      <c r="D10" s="52"/>
      <c r="E10" s="52"/>
      <c r="F10" s="63" t="s">
        <v>33</v>
      </c>
      <c r="G10" s="63"/>
      <c r="H10" s="63" t="s">
        <v>34</v>
      </c>
      <c r="I10" s="63"/>
      <c r="J10" s="63" t="s">
        <v>35</v>
      </c>
      <c r="K10" s="63"/>
      <c r="L10" s="52"/>
      <c r="M10" s="52"/>
    </row>
    <row r="11" spans="1:14" ht="48" thickBot="1" x14ac:dyDescent="0.3">
      <c r="A11" s="40"/>
      <c r="B11" s="52"/>
      <c r="C11" s="35" t="s">
        <v>30</v>
      </c>
      <c r="D11" s="52"/>
      <c r="E11" s="52"/>
      <c r="F11" s="23" t="s">
        <v>2</v>
      </c>
      <c r="G11" s="23" t="s">
        <v>3</v>
      </c>
      <c r="H11" s="23" t="s">
        <v>2</v>
      </c>
      <c r="I11" s="23" t="s">
        <v>3</v>
      </c>
      <c r="J11" s="23" t="s">
        <v>2</v>
      </c>
      <c r="K11" s="2" t="s">
        <v>3</v>
      </c>
      <c r="L11" s="52"/>
      <c r="M11" s="52"/>
    </row>
    <row r="12" spans="1:14" ht="46.5" customHeight="1" thickBot="1" x14ac:dyDescent="0.3">
      <c r="A12" s="15">
        <f>ROW(A12)-11</f>
        <v>1</v>
      </c>
      <c r="B12" s="29" t="s">
        <v>22</v>
      </c>
      <c r="C12" s="36" t="s">
        <v>31</v>
      </c>
      <c r="D12" s="20" t="s">
        <v>21</v>
      </c>
      <c r="E12" s="30">
        <v>1</v>
      </c>
      <c r="F12" s="32">
        <v>9750</v>
      </c>
      <c r="G12" s="2">
        <f>SUM(E12*F12)</f>
        <v>9750</v>
      </c>
      <c r="H12" s="32">
        <v>9703.2000000000007</v>
      </c>
      <c r="I12" s="2">
        <f>H12*E12</f>
        <v>9703.2000000000007</v>
      </c>
      <c r="J12" s="32">
        <v>10525</v>
      </c>
      <c r="K12" s="22">
        <f>J12*E12</f>
        <v>10525</v>
      </c>
      <c r="L12" s="45">
        <f>AVERAGE(G16,I16,K16)</f>
        <v>54663.066666666673</v>
      </c>
      <c r="M12" s="46"/>
    </row>
    <row r="13" spans="1:14" ht="42.75" customHeight="1" thickBot="1" x14ac:dyDescent="0.3">
      <c r="A13" s="15">
        <f t="shared" ref="A13:A15" si="0">ROW(A13)-11</f>
        <v>2</v>
      </c>
      <c r="B13" s="21" t="s">
        <v>23</v>
      </c>
      <c r="C13" s="36" t="s">
        <v>31</v>
      </c>
      <c r="D13" s="21" t="s">
        <v>21</v>
      </c>
      <c r="E13" s="31">
        <v>1</v>
      </c>
      <c r="F13" s="32">
        <v>10410</v>
      </c>
      <c r="G13" s="2">
        <f t="shared" ref="G13:G14" si="1">SUM(E13*F13)</f>
        <v>10410</v>
      </c>
      <c r="H13" s="32">
        <v>11276.2</v>
      </c>
      <c r="I13" s="2">
        <f t="shared" ref="I13:I14" si="2">H13*E13</f>
        <v>11276.2</v>
      </c>
      <c r="J13" s="32">
        <v>10930</v>
      </c>
      <c r="K13" s="22">
        <f t="shared" ref="K13:K14" si="3">J13*E13</f>
        <v>10930</v>
      </c>
      <c r="L13" s="47"/>
      <c r="M13" s="48"/>
    </row>
    <row r="14" spans="1:14" ht="42.75" customHeight="1" thickBot="1" x14ac:dyDescent="0.3">
      <c r="A14" s="15">
        <f t="shared" si="0"/>
        <v>3</v>
      </c>
      <c r="B14" s="21" t="s">
        <v>24</v>
      </c>
      <c r="C14" s="36" t="s">
        <v>31</v>
      </c>
      <c r="D14" s="21" t="s">
        <v>21</v>
      </c>
      <c r="E14" s="31">
        <v>1</v>
      </c>
      <c r="F14" s="32">
        <v>10640</v>
      </c>
      <c r="G14" s="25">
        <f t="shared" si="1"/>
        <v>10640</v>
      </c>
      <c r="H14" s="32">
        <v>11102</v>
      </c>
      <c r="I14" s="25">
        <f t="shared" si="2"/>
        <v>11102</v>
      </c>
      <c r="J14" s="32">
        <v>11370</v>
      </c>
      <c r="K14" s="22">
        <f t="shared" si="3"/>
        <v>11370</v>
      </c>
      <c r="L14" s="47"/>
      <c r="M14" s="48"/>
    </row>
    <row r="15" spans="1:14" ht="39" customHeight="1" thickBot="1" x14ac:dyDescent="0.3">
      <c r="A15" s="15">
        <f t="shared" si="0"/>
        <v>4</v>
      </c>
      <c r="B15" s="21" t="s">
        <v>36</v>
      </c>
      <c r="C15" s="36" t="s">
        <v>32</v>
      </c>
      <c r="D15" s="21" t="s">
        <v>21</v>
      </c>
      <c r="E15" s="31">
        <v>2</v>
      </c>
      <c r="F15" s="32">
        <v>10800</v>
      </c>
      <c r="G15" s="25">
        <f t="shared" ref="G15" si="4">SUM(E15*F15)</f>
        <v>21600</v>
      </c>
      <c r="H15" s="32">
        <v>11801.4</v>
      </c>
      <c r="I15" s="25">
        <f t="shared" ref="I15" si="5">H15*E15</f>
        <v>23602.799999999999</v>
      </c>
      <c r="J15" s="32">
        <v>11540</v>
      </c>
      <c r="K15" s="22">
        <f t="shared" ref="K15" si="6">J15*E15</f>
        <v>23080</v>
      </c>
      <c r="L15" s="47"/>
      <c r="M15" s="48"/>
    </row>
    <row r="16" spans="1:14" x14ac:dyDescent="0.25">
      <c r="A16" s="40" t="s">
        <v>5</v>
      </c>
      <c r="B16" s="40"/>
      <c r="C16" s="27"/>
      <c r="F16" s="24"/>
      <c r="G16" s="24">
        <f>SUM(G12:G15)</f>
        <v>52400</v>
      </c>
      <c r="H16" s="24"/>
      <c r="I16" s="24">
        <f>SUM(I12:I15)</f>
        <v>55684.2</v>
      </c>
      <c r="J16" s="24"/>
      <c r="K16" s="14">
        <f>SUM(K12:K15)</f>
        <v>55905</v>
      </c>
      <c r="L16" s="3"/>
      <c r="M16" s="4"/>
    </row>
    <row r="17" spans="1:14" x14ac:dyDescent="0.25">
      <c r="A17" s="40" t="s">
        <v>17</v>
      </c>
      <c r="B17" s="40"/>
      <c r="C17" s="27"/>
      <c r="E17" s="43" t="s">
        <v>19</v>
      </c>
      <c r="F17" s="44"/>
      <c r="G17" s="44"/>
      <c r="H17" s="44"/>
      <c r="I17" s="14">
        <f>STDEV(G16,I16,K16)</f>
        <v>1962.9801866889361</v>
      </c>
      <c r="L17" s="5"/>
      <c r="M17" s="5"/>
    </row>
    <row r="18" spans="1:14" x14ac:dyDescent="0.25">
      <c r="A18" s="40"/>
      <c r="B18" s="40"/>
      <c r="C18" s="27"/>
      <c r="E18" s="40" t="s">
        <v>7</v>
      </c>
      <c r="F18" s="40"/>
      <c r="G18" s="40"/>
      <c r="H18" s="40"/>
      <c r="I18" s="6">
        <f>I17/L12</f>
        <v>3.5910538987121148E-2</v>
      </c>
      <c r="J18" s="42" t="s">
        <v>8</v>
      </c>
      <c r="K18" s="42"/>
      <c r="L18" s="42"/>
      <c r="M18" s="42"/>
    </row>
    <row r="19" spans="1:14" x14ac:dyDescent="0.25">
      <c r="A19" s="40"/>
      <c r="B19" s="40"/>
      <c r="C19" s="27"/>
      <c r="E19" s="40" t="s">
        <v>6</v>
      </c>
      <c r="F19" s="40"/>
      <c r="G19" s="40"/>
      <c r="H19" s="40"/>
      <c r="I19" s="40"/>
      <c r="J19" s="40"/>
      <c r="K19" s="40"/>
      <c r="L19" s="40"/>
      <c r="M19" s="40"/>
    </row>
    <row r="20" spans="1:14" x14ac:dyDescent="0.25">
      <c r="A20" s="40"/>
      <c r="B20" s="40"/>
      <c r="C20" s="27"/>
      <c r="E20" s="40" t="s">
        <v>13</v>
      </c>
      <c r="F20" s="40"/>
      <c r="G20" s="40"/>
      <c r="H20" s="40"/>
      <c r="I20" s="40"/>
      <c r="J20" s="40"/>
      <c r="K20" s="40"/>
      <c r="L20" s="62">
        <f>MIN(G16,I16,K16)</f>
        <v>52400</v>
      </c>
      <c r="M20" s="62"/>
    </row>
    <row r="21" spans="1:14" x14ac:dyDescent="0.25">
      <c r="A21" s="40" t="s">
        <v>18</v>
      </c>
      <c r="B21" s="40"/>
      <c r="C21" s="27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9" customHeight="1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1"/>
    </row>
    <row r="23" spans="1:14" hidden="1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1"/>
    </row>
    <row r="24" spans="1:14" hidden="1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1"/>
    </row>
    <row r="25" spans="1:14" hidden="1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1"/>
    </row>
    <row r="26" spans="1:14" ht="190.5" hidden="1" customHeight="1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1"/>
    </row>
    <row r="27" spans="1:14" ht="15.75" hidden="1" customHeight="1" x14ac:dyDescent="0.25">
      <c r="A27" s="7"/>
      <c r="B27" s="8"/>
      <c r="C27" s="8"/>
      <c r="D27" s="8"/>
      <c r="E27" s="8"/>
      <c r="F27" s="18"/>
      <c r="G27" s="8"/>
      <c r="H27" s="18"/>
      <c r="I27" s="8"/>
      <c r="J27" s="18"/>
      <c r="K27" s="8"/>
      <c r="L27" s="8"/>
      <c r="M27" s="9"/>
    </row>
    <row r="28" spans="1:14" x14ac:dyDescent="0.25">
      <c r="A28" s="8"/>
      <c r="B28" s="8"/>
      <c r="C28" s="8"/>
      <c r="D28" s="8"/>
      <c r="E28" s="8"/>
      <c r="F28" s="18"/>
      <c r="G28" s="8"/>
      <c r="H28" s="18"/>
      <c r="I28" s="8"/>
      <c r="J28" s="18"/>
      <c r="K28" s="8"/>
      <c r="L28" s="8"/>
      <c r="M28" s="9"/>
    </row>
    <row r="29" spans="1:14" x14ac:dyDescent="0.25">
      <c r="A29" s="8"/>
      <c r="B29" s="33" t="s">
        <v>26</v>
      </c>
      <c r="C29" s="33"/>
      <c r="D29" s="8"/>
      <c r="E29" s="8"/>
      <c r="F29" s="34" t="s">
        <v>27</v>
      </c>
      <c r="G29" s="8"/>
      <c r="H29" s="18"/>
      <c r="I29" s="8"/>
      <c r="J29" s="18"/>
      <c r="K29" s="8"/>
      <c r="L29" s="8"/>
      <c r="M29" s="9"/>
    </row>
    <row r="30" spans="1:14" x14ac:dyDescent="0.2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50"/>
    </row>
    <row r="31" spans="1:14" x14ac:dyDescent="0.25">
      <c r="A31" s="8"/>
      <c r="B31" s="60" t="s">
        <v>28</v>
      </c>
      <c r="C31" s="60"/>
      <c r="D31" s="60"/>
      <c r="E31" s="8"/>
      <c r="F31" s="18"/>
      <c r="G31" s="8"/>
      <c r="H31" s="18"/>
      <c r="I31" s="8"/>
      <c r="J31" s="18"/>
      <c r="K31" s="8"/>
      <c r="L31" s="8"/>
      <c r="M31" s="9"/>
    </row>
    <row r="32" spans="1:14" x14ac:dyDescent="0.25">
      <c r="A32" s="8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</row>
    <row r="33" spans="1:13" x14ac:dyDescent="0.25">
      <c r="A33" s="8"/>
      <c r="B33" s="61" t="s">
        <v>29</v>
      </c>
      <c r="C33" s="61"/>
      <c r="D33" s="61"/>
      <c r="E33" s="61"/>
      <c r="F33" s="61"/>
      <c r="G33" s="8"/>
      <c r="H33" s="18"/>
      <c r="I33" s="8"/>
      <c r="J33" s="18"/>
      <c r="K33" s="8"/>
      <c r="L33" s="8"/>
      <c r="M33" s="9"/>
    </row>
    <row r="34" spans="1:13" x14ac:dyDescent="0.25">
      <c r="A34" s="8"/>
      <c r="B34" s="8"/>
      <c r="C34" s="8"/>
      <c r="D34" s="8"/>
      <c r="E34" s="8"/>
      <c r="F34" s="18"/>
      <c r="G34" s="8"/>
      <c r="H34" s="18"/>
      <c r="I34" s="8"/>
      <c r="J34" s="18"/>
      <c r="K34" s="8"/>
      <c r="L34" s="8"/>
      <c r="M34" s="9"/>
    </row>
    <row r="35" spans="1:13" ht="53.25" customHeight="1" x14ac:dyDescent="0.25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</row>
    <row r="36" spans="1:13" x14ac:dyDescent="0.25">
      <c r="A36" s="8"/>
      <c r="B36" s="8"/>
      <c r="C36" s="8"/>
      <c r="D36" s="8"/>
      <c r="E36" s="8"/>
      <c r="F36" s="18"/>
      <c r="G36" s="8"/>
      <c r="H36" s="18"/>
      <c r="I36" s="8"/>
      <c r="J36" s="18"/>
      <c r="K36" s="8"/>
      <c r="L36" s="8"/>
      <c r="M36" s="9"/>
    </row>
    <row r="37" spans="1:13" x14ac:dyDescent="0.25">
      <c r="A37" s="8"/>
      <c r="B37" s="8"/>
      <c r="C37" s="8"/>
      <c r="D37" s="8"/>
      <c r="E37" s="8"/>
      <c r="F37" s="18"/>
      <c r="G37" s="8"/>
      <c r="H37" s="18"/>
      <c r="I37" s="8"/>
      <c r="J37" s="18"/>
      <c r="K37" s="8"/>
      <c r="L37" s="8"/>
      <c r="M37" s="9"/>
    </row>
    <row r="38" spans="1:13" x14ac:dyDescent="0.25">
      <c r="A38" s="8"/>
      <c r="B38" s="8"/>
      <c r="C38" s="8"/>
      <c r="D38" s="8"/>
      <c r="E38" s="8"/>
      <c r="F38" s="18"/>
      <c r="G38" s="8"/>
      <c r="H38" s="18"/>
      <c r="I38" s="8"/>
      <c r="J38" s="18"/>
      <c r="K38" s="8"/>
      <c r="L38" s="8"/>
      <c r="M38" s="9"/>
    </row>
    <row r="39" spans="1:13" x14ac:dyDescent="0.25">
      <c r="A39" s="8"/>
      <c r="B39" s="8"/>
      <c r="C39" s="8"/>
      <c r="D39" s="8"/>
      <c r="E39" s="8"/>
      <c r="F39" s="18"/>
      <c r="G39" s="8"/>
      <c r="H39" s="18"/>
      <c r="I39" s="8"/>
      <c r="J39" s="18"/>
      <c r="K39" s="8"/>
      <c r="L39" s="8"/>
      <c r="M39" s="9"/>
    </row>
    <row r="40" spans="1:13" x14ac:dyDescent="0.25">
      <c r="A40" s="8"/>
      <c r="B40" s="8"/>
      <c r="C40" s="8"/>
      <c r="D40" s="8"/>
      <c r="E40" s="8"/>
      <c r="F40" s="18"/>
      <c r="G40" s="8"/>
      <c r="H40" s="18"/>
      <c r="I40" s="8"/>
      <c r="J40" s="18"/>
      <c r="K40" s="8"/>
      <c r="L40" s="8"/>
      <c r="M40" s="9"/>
    </row>
    <row r="41" spans="1:13" x14ac:dyDescent="0.25">
      <c r="A41" s="8"/>
      <c r="B41" s="8"/>
      <c r="C41" s="8"/>
      <c r="D41" s="8"/>
      <c r="E41" s="8"/>
      <c r="F41" s="18"/>
      <c r="G41" s="8"/>
      <c r="H41" s="18"/>
      <c r="I41" s="8"/>
      <c r="J41" s="18"/>
      <c r="K41" s="8"/>
      <c r="L41" s="8"/>
      <c r="M41" s="9"/>
    </row>
    <row r="42" spans="1:13" x14ac:dyDescent="0.2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50"/>
    </row>
    <row r="43" spans="1:13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4"/>
    </row>
    <row r="44" spans="1:13" x14ac:dyDescent="0.2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50"/>
    </row>
    <row r="45" spans="1:13" ht="50.25" customHeight="1" x14ac:dyDescent="0.25">
      <c r="A45" s="8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6"/>
    </row>
    <row r="46" spans="1:13" s="7" customFormat="1" ht="53.25" customHeight="1" x14ac:dyDescent="0.25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</row>
    <row r="47" spans="1:13" ht="53.25" customHeight="1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</row>
    <row r="48" spans="1:13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</row>
    <row r="49" spans="1:14" x14ac:dyDescent="0.25">
      <c r="A49" s="8"/>
      <c r="B49" s="8"/>
      <c r="C49" s="8"/>
      <c r="D49" s="8"/>
      <c r="E49" s="8"/>
      <c r="F49" s="18"/>
      <c r="G49" s="8"/>
      <c r="H49" s="18"/>
      <c r="I49" s="8"/>
      <c r="J49" s="18"/>
      <c r="K49" s="8"/>
      <c r="L49" s="8"/>
      <c r="M49" s="9"/>
    </row>
    <row r="50" spans="1:14" x14ac:dyDescent="0.25">
      <c r="A50" s="8"/>
      <c r="B50" s="8"/>
      <c r="C50" s="8"/>
      <c r="D50" s="8"/>
      <c r="E50" s="8"/>
      <c r="F50" s="18"/>
      <c r="G50" s="8"/>
      <c r="H50" s="18"/>
      <c r="I50" s="8"/>
      <c r="J50" s="18"/>
      <c r="K50" s="8"/>
      <c r="L50" s="8"/>
      <c r="M50" s="9"/>
    </row>
    <row r="51" spans="1:14" x14ac:dyDescent="0.25">
      <c r="A51" s="10"/>
      <c r="B51" s="10"/>
      <c r="C51" s="10"/>
      <c r="D51" s="10"/>
      <c r="E51" s="10"/>
      <c r="F51" s="19"/>
      <c r="G51" s="10"/>
      <c r="H51" s="19"/>
      <c r="I51" s="10"/>
      <c r="J51" s="19"/>
      <c r="K51" s="10"/>
      <c r="L51" s="10"/>
      <c r="M51" s="10"/>
      <c r="N51" s="1"/>
    </row>
    <row r="52" spans="1:14" ht="15" customHeight="1" x14ac:dyDescent="0.2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1"/>
    </row>
    <row r="53" spans="1:14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1"/>
    </row>
    <row r="54" spans="1:14" ht="15" customHeight="1" x14ac:dyDescent="0.25">
      <c r="B54" s="15"/>
      <c r="C54" s="27"/>
      <c r="G54" s="15"/>
      <c r="I54" s="15"/>
      <c r="K54" s="15"/>
      <c r="N54" s="1"/>
    </row>
    <row r="55" spans="1:14" ht="15" customHeight="1" x14ac:dyDescent="0.25">
      <c r="B55" s="15"/>
      <c r="C55" s="27"/>
      <c r="G55" s="15"/>
      <c r="I55" s="15"/>
      <c r="K55" s="15"/>
      <c r="N55" s="1"/>
    </row>
    <row r="56" spans="1:14" ht="15" customHeight="1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1"/>
    </row>
    <row r="57" spans="1:14" x14ac:dyDescent="0.25">
      <c r="A57" s="11"/>
      <c r="B57" s="13"/>
      <c r="C57" s="26"/>
      <c r="D57" s="11"/>
      <c r="E57" s="11"/>
      <c r="F57" s="12"/>
      <c r="G57" s="12"/>
      <c r="H57" s="12"/>
      <c r="I57" s="12"/>
      <c r="J57" s="12"/>
      <c r="K57" s="12"/>
      <c r="L57" s="11"/>
      <c r="M57" s="11"/>
      <c r="N57" s="1"/>
    </row>
  </sheetData>
  <mergeCells count="45">
    <mergeCell ref="A43:M43"/>
    <mergeCell ref="A44:M44"/>
    <mergeCell ref="B45:M45"/>
    <mergeCell ref="A46:M46"/>
    <mergeCell ref="A2:B2"/>
    <mergeCell ref="A3:B3"/>
    <mergeCell ref="A30:M30"/>
    <mergeCell ref="B32:M32"/>
    <mergeCell ref="A35:M35"/>
    <mergeCell ref="A4:B4"/>
    <mergeCell ref="A7:F7"/>
    <mergeCell ref="A8:M8"/>
    <mergeCell ref="A5:M5"/>
    <mergeCell ref="J10:K10"/>
    <mergeCell ref="B31:D31"/>
    <mergeCell ref="B33:F33"/>
    <mergeCell ref="A1:B1"/>
    <mergeCell ref="A22:M26"/>
    <mergeCell ref="E9:E11"/>
    <mergeCell ref="F10:G10"/>
    <mergeCell ref="H10:I10"/>
    <mergeCell ref="D9:D11"/>
    <mergeCell ref="L9:M11"/>
    <mergeCell ref="A9:A11"/>
    <mergeCell ref="A16:B16"/>
    <mergeCell ref="B9:B11"/>
    <mergeCell ref="A6:F6"/>
    <mergeCell ref="G6:M6"/>
    <mergeCell ref="G7:M7"/>
    <mergeCell ref="A56:M56"/>
    <mergeCell ref="A47:M47"/>
    <mergeCell ref="F9:K9"/>
    <mergeCell ref="A21:B21"/>
    <mergeCell ref="E21:M21"/>
    <mergeCell ref="E18:H18"/>
    <mergeCell ref="J18:M18"/>
    <mergeCell ref="E19:M19"/>
    <mergeCell ref="E20:K20"/>
    <mergeCell ref="L20:M20"/>
    <mergeCell ref="A17:B20"/>
    <mergeCell ref="E17:H17"/>
    <mergeCell ref="L12:M15"/>
    <mergeCell ref="A48:M48"/>
    <mergeCell ref="A52:M53"/>
    <mergeCell ref="A42:M42"/>
  </mergeCells>
  <pageMargins left="0.23622047244094491" right="0.23622047244094491" top="0.74803149606299213" bottom="0.74803149606299213" header="0.31496062992125984" footer="0.31496062992125984"/>
  <pageSetup paperSize="9" scale="76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Кравченко Павел Николаевич</dc:creator>
  <cp:lastModifiedBy>Теряев Александр Викторович</cp:lastModifiedBy>
  <cp:lastPrinted>2026-03-02T10:35:00Z</cp:lastPrinted>
  <dcterms:created xsi:type="dcterms:W3CDTF">2016-08-29T12:48:39Z</dcterms:created>
  <dcterms:modified xsi:type="dcterms:W3CDTF">2026-07-27T07:05:25Z</dcterms:modified>
</cp:coreProperties>
</file>