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<sst xmlns="http://schemas.openxmlformats.org/spreadsheetml/2006/main" count="67" uniqueCount="47">
  <si>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</si>
  <si>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</si>
  <si>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</si>
  <si>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</si>
  <si>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</si>
  <si>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</si>
  <si>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</si>
  <si>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</si>
  <si>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</si>
  <si>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</si>
  <si>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</si>
  <si>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</si>
  <si>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 xml:space="preserve">Количество</t>
  </si>
  <si>
    <t xml:space="preserve">Ед. изм.</t>
  </si>
  <si>
    <t xml:space="preserve">ОКПД 2/КТРУ</t>
  </si>
  <si>
    <t xml:space="preserve">Грузополучатель</t>
  </si>
  <si>
    <t xml:space="preserve">Журнал регистрации входящих документов</t>
  </si>
  <si>
    <t xml:space="preserve">шт</t>
  </si>
  <si>
    <t xml:space="preserve">17.23.13.110</t>
  </si>
  <si>
    <t xml:space="preserve">Журнал регистрации исходящей корреспонденции</t>
  </si>
  <si>
    <t xml:space="preserve">Журнал регистрации протоколов кустовой лаборатории по охране окруающей среды</t>
  </si>
  <si>
    <t xml:space="preserve">Журнал регистрации протоколов решений</t>
  </si>
  <si>
    <t xml:space="preserve">Журнал учета справок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</si>
  <si>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</si>
  <si>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</si>
  <si>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</si>
  <si>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</si>
  <si>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</si>
  <si>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</si>
  <si>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</si>
  <si>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</si>
  <si>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</si>
  <si>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</si>
  <si>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</si>
  <si>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</si>
  <si>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</si>
  <si>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Среднее арифметическое значение цены, руб.</t>
  </si>
  <si>
    <t xml:space="preserve">Росстат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</si>
  <si>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</si>
  <si>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</si>
  <si>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</si>
  <si>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Журнал учёта справок</t>
  </si>
  <si>
    <t xml:space="preserve"> </t>
  </si>
  <si>
    <t xml:space="preserve">"______" ____________  2026</t>
  </si>
  <si>
    <t xml:space="preserve">Исп: В.А.Спирина</t>
  </si>
  <si>
    <t xml:space="preserve">Согласовано:</t>
  </si>
  <si>
    <t xml:space="preserve">Н.А.Шкиль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</si>
</sst>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General"/>
    <numFmt numFmtId="167" formatCode="#,##0.00;[RED]#,##0.00"/>
    <numFmt numFmtId="168" formatCode="#,##0"/>
    <numFmt numFmtId="169" formatCode="0.00"/>
  </numFmts>
  <fonts count="22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0"/>
      <charset val="204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u val="single"/>
      <sz val="11"/>
      <color rgb="FF000000"/>
      <name val="Times New Roman"/>
      <family val="1"/>
      <charset val="204"/>
    </font>
    <font>
      <sz val="11"/>
      <name val="Times New Roman"/>
      <family val="0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9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12</xdr:row>
      <xdr:rowOff>28440</xdr:rowOff>
    </xdr:from>
    <xdr:to>
      <xdr:col>3</xdr:col>
      <xdr:colOff>337680</xdr:colOff>
      <xdr:row>12</xdr:row>
      <xdr:rowOff>280080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2821680"/>
          <a:ext cx="3074760" cy="25164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63000</xdr:colOff>
      <xdr:row>13</xdr:row>
      <xdr:rowOff>770040</xdr:rowOff>
    </xdr:from>
    <xdr:to>
      <xdr:col>1</xdr:col>
      <xdr:colOff>83520</xdr:colOff>
      <xdr:row>13</xdr:row>
      <xdr:rowOff>802440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33080" y="3847320"/>
          <a:ext cx="20520" cy="3240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s="9" customFormat="tru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s="9" customFormat="tru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s="9" customFormat="true" ht="6.75" hidden="false" customHeight="true" outlineLevel="0" collapsed="false">
      <c r="A7" s="10"/>
      <c r="B7" s="10"/>
      <c r="C7" s="10"/>
      <c r="D7" s="10"/>
      <c r="E7" s="10"/>
      <c r="F7" s="10"/>
      <c r="G7" s="10"/>
      <c r="H7" s="11"/>
      <c r="I7" s="1"/>
      <c r="J7" s="1"/>
    </row>
    <row r="8" s="9" customFormat="true" ht="32.8" hidden="false" customHeight="false" outlineLevel="0" collapsed="false">
      <c r="A8" s="12" t="str">
        <f aca="false">'режим. изд.'!A4</f>
        <v>№ п/п</v>
      </c>
      <c r="B8" s="12" t="str">
        <f aca="false">'режим. изд.'!B4</f>
        <v>Наименование товара, работы, услуги</v>
      </c>
      <c r="C8" s="12"/>
      <c r="D8" s="12"/>
      <c r="E8" s="12"/>
      <c r="F8" s="13" t="s">
        <v>5</v>
      </c>
      <c r="G8" s="13" t="s">
        <v>6</v>
      </c>
      <c r="H8" s="14" t="s">
        <v>7</v>
      </c>
      <c r="I8" s="15" t="s">
        <v>8</v>
      </c>
      <c r="J8" s="16"/>
    </row>
    <row r="9" s="9" customFormat="true" ht="39" hidden="false" customHeight="true" outlineLevel="0" collapsed="false">
      <c r="A9" s="17" t="e">
        <f aca="false">#REF!</f>
        <v>#REF!</v>
      </c>
      <c r="B9" s="12" t="e">
        <f aca="false">#REF!</f>
        <v>#REF!</v>
      </c>
      <c r="C9" s="12"/>
      <c r="D9" s="12"/>
      <c r="E9" s="12"/>
      <c r="F9" s="18" t="e">
        <f aca="false">#REF!</f>
        <v>#REF!</v>
      </c>
      <c r="G9" s="19" t="n">
        <f aca="false">'режим. изд.'!G17</f>
        <v>815</v>
      </c>
      <c r="H9" s="20" t="e">
        <f aca="false">G9*F9</f>
        <v>#REF!</v>
      </c>
      <c r="I9" s="21" t="e">
        <f aca="false">#REF!</f>
        <v>#REF!</v>
      </c>
      <c r="J9" s="16"/>
    </row>
    <row r="10" customFormat="false" ht="34.5" hidden="false" customHeight="true" outlineLevel="0" collapsed="false">
      <c r="A10" s="17" t="e">
        <f aca="false">'режим. изд.'!#ref!</f>
        <v>#VALUE!</v>
      </c>
      <c r="B10" s="12" t="e">
        <f aca="false">'режим. изд.'!#ref!</f>
        <v>#VALUE!</v>
      </c>
      <c r="C10" s="12"/>
      <c r="D10" s="12"/>
      <c r="E10" s="12"/>
      <c r="F10" s="18" t="e">
        <f aca="false">'режим. изд.'!#ref!</f>
        <v>#VALUE!</v>
      </c>
      <c r="G10" s="19" t="e">
        <f aca="false">'режим. изд.'!#ref!</f>
        <v>#VALUE!</v>
      </c>
      <c r="H10" s="20" t="e">
        <f aca="false">G10*F10</f>
        <v>#VALUE!</v>
      </c>
      <c r="I10" s="21" t="e">
        <f aca="false">'режим. изд.'!#ref!</f>
        <v>#VALUE!</v>
      </c>
      <c r="J10" s="16"/>
    </row>
    <row r="11" s="22" customFormat="true" ht="35.25" hidden="false" customHeight="true" outlineLevel="0" collapsed="false">
      <c r="A11" s="17" t="e">
        <f aca="false">'режим. изд.'!#ref!</f>
        <v>#VALUE!</v>
      </c>
      <c r="B11" s="12" t="e">
        <f aca="false">'режим. изд.'!#ref!</f>
        <v>#VALUE!</v>
      </c>
      <c r="C11" s="12"/>
      <c r="D11" s="12"/>
      <c r="E11" s="12"/>
      <c r="F11" s="18" t="e">
        <f aca="false">'режим. изд.'!#ref!</f>
        <v>#VALUE!</v>
      </c>
      <c r="G11" s="19" t="e">
        <f aca="false">'режим. изд.'!#ref!</f>
        <v>#VALUE!</v>
      </c>
      <c r="H11" s="20" t="e">
        <f aca="false">G11*F11</f>
        <v>#VALUE!</v>
      </c>
      <c r="I11" s="21" t="e">
        <f aca="false">'режим. изд.'!#ref!</f>
        <v>#VALUE!</v>
      </c>
      <c r="J11" s="16"/>
    </row>
    <row r="12" customFormat="false" ht="36.75" hidden="false" customHeight="true" outlineLevel="0" collapsed="false">
      <c r="A12" s="17" t="e">
        <f aca="false">'режим. изд.'!#ref!</f>
        <v>#VALUE!</v>
      </c>
      <c r="B12" s="12" t="e">
        <f aca="false">'режим. изд.'!#ref!</f>
        <v>#VALUE!</v>
      </c>
      <c r="C12" s="12"/>
      <c r="D12" s="12"/>
      <c r="E12" s="12"/>
      <c r="F12" s="18" t="e">
        <f aca="false">'режим. изд.'!#ref!</f>
        <v>#VALUE!</v>
      </c>
      <c r="G12" s="19" t="e">
        <f aca="false">'режим. изд.'!#ref!</f>
        <v>#VALUE!</v>
      </c>
      <c r="H12" s="20" t="e">
        <f aca="false">G12*F12</f>
        <v>#VALUE!</v>
      </c>
      <c r="I12" s="21" t="e">
        <f aca="false">'режим. изд.'!#ref!</f>
        <v>#VALUE!</v>
      </c>
      <c r="J12" s="16"/>
    </row>
    <row r="13" customFormat="false" ht="30" hidden="false" customHeight="true" outlineLevel="0" collapsed="false">
      <c r="A13" s="23"/>
      <c r="B13" s="24"/>
      <c r="C13" s="24"/>
      <c r="D13" s="24"/>
      <c r="E13" s="24"/>
      <c r="F13" s="25"/>
      <c r="G13" s="26" t="s">
        <v>9</v>
      </c>
      <c r="H13" s="27" t="e">
        <f aca="false">SUM(H9:H12)</f>
        <v>#REF!</v>
      </c>
    </row>
    <row r="14" customFormat="false" ht="30" hidden="false" customHeight="true" outlineLevel="0" collapsed="false">
      <c r="A14" s="28"/>
      <c r="B14" s="29" t="s">
        <v>10</v>
      </c>
      <c r="C14" s="29"/>
      <c r="D14" s="29"/>
      <c r="E14" s="29"/>
      <c r="F14" s="30" t="n">
        <f aca="false">'режим. изд.'!F27</f>
        <v>0</v>
      </c>
      <c r="G14" s="30"/>
      <c r="H14" s="30"/>
    </row>
    <row r="15" customFormat="false" ht="55.5" hidden="false" customHeight="true" outlineLevel="0" collapsed="false">
      <c r="A15" s="22"/>
      <c r="B15" s="31" t="n">
        <f aca="false">'режим. изд.'!B32</f>
        <v>0</v>
      </c>
      <c r="C15" s="31"/>
      <c r="D15" s="31"/>
      <c r="E15" s="31"/>
      <c r="F15" s="31"/>
      <c r="G15" s="31"/>
      <c r="H15" s="32" t="n">
        <f aca="false">'режим. изд.'!I32</f>
        <v>0</v>
      </c>
      <c r="I15" s="22"/>
      <c r="J15" s="22"/>
    </row>
    <row r="17" customFormat="false" ht="73.5" hidden="false" customHeight="true" outlineLevel="0" collapsed="false">
      <c r="A17" s="22"/>
      <c r="B17" s="31"/>
      <c r="C17" s="31"/>
      <c r="D17" s="31"/>
      <c r="E17" s="31"/>
      <c r="F17" s="31"/>
      <c r="G17" s="31"/>
      <c r="H17" s="32"/>
      <c r="I17" s="22"/>
      <c r="J17" s="22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H19" activeCellId="0" sqref="H19"/>
    </sheetView>
  </sheetViews>
  <sheetFormatPr defaultColWidth="8.87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3.38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7" min="6" style="1" width="9.75"/>
    <col collapsed="false" customWidth="true" hidden="false" outlineLevel="0" max="8" min="8" style="1" width="10.13"/>
    <col collapsed="false" customWidth="false" hidden="false" outlineLevel="0" max="9" min="9" style="1" width="8.87"/>
    <col collapsed="false" customWidth="true" hidden="false" outlineLevel="0" max="10" min="10" style="1" width="10"/>
    <col collapsed="false" customWidth="true" hidden="false" outlineLevel="0" max="11" min="11" style="1" width="17.62"/>
    <col collapsed="false" customWidth="true" hidden="false" outlineLevel="0" max="12" min="12" style="1" width="10.25"/>
    <col collapsed="false" customWidth="true" hidden="false" outlineLevel="0" max="13" min="13" style="1" width="13"/>
    <col collapsed="false" customWidth="true" hidden="false" outlineLevel="0" max="14" min="14" style="1" width="11.75"/>
    <col collapsed="false" customWidth="false" hidden="false" outlineLevel="0" max="16384" min="15" style="1" width="8.87"/>
  </cols>
  <sheetData>
    <row r="1" customFormat="false" ht="15" hidden="false" customHeight="false" outlineLevel="0" collapsed="false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customFormat="false" ht="15" hidden="false" customHeight="false" outlineLevel="0" collapsed="false">
      <c r="A2" s="33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customFormat="false" ht="10.25" hidden="false" customHeight="true" outlineLevel="0" collapsed="false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="9" customFormat="true" ht="15.85" hidden="false" customHeight="true" outlineLevel="0" collapsed="false">
      <c r="A4" s="34" t="str">
        <f aca="false">A16</f>
        <v>№ п/п</v>
      </c>
      <c r="B4" s="34" t="str">
        <f aca="false">B16</f>
        <v>Наименование товара, работы, услуги</v>
      </c>
      <c r="C4" s="34"/>
      <c r="D4" s="34"/>
      <c r="E4" s="34"/>
      <c r="F4" s="35" t="s">
        <v>12</v>
      </c>
      <c r="G4" s="35"/>
      <c r="H4" s="35" t="s">
        <v>13</v>
      </c>
      <c r="I4" s="35"/>
      <c r="J4" s="35" t="s">
        <v>14</v>
      </c>
      <c r="K4" s="35"/>
      <c r="L4" s="35" t="s">
        <v>15</v>
      </c>
      <c r="M4" s="35"/>
    </row>
    <row r="5" s="9" customFormat="true" ht="16.75" hidden="false" customHeight="true" outlineLevel="0" collapsed="false">
      <c r="A5" s="34" t="n">
        <v>1</v>
      </c>
      <c r="B5" s="36" t="s">
        <v>16</v>
      </c>
      <c r="C5" s="36"/>
      <c r="D5" s="36"/>
      <c r="E5" s="36"/>
      <c r="F5" s="35" t="n">
        <v>2</v>
      </c>
      <c r="G5" s="35"/>
      <c r="H5" s="35" t="s">
        <v>17</v>
      </c>
      <c r="I5" s="35"/>
      <c r="J5" s="35" t="s">
        <v>18</v>
      </c>
      <c r="K5" s="35"/>
      <c r="L5" s="35"/>
      <c r="M5" s="35"/>
    </row>
    <row r="6" s="9" customFormat="true" ht="17.7" hidden="false" customHeight="true" outlineLevel="0" collapsed="false">
      <c r="A6" s="34" t="n">
        <v>2</v>
      </c>
      <c r="B6" s="36" t="s">
        <v>19</v>
      </c>
      <c r="C6" s="36"/>
      <c r="D6" s="36"/>
      <c r="E6" s="36"/>
      <c r="F6" s="35" t="n">
        <v>2</v>
      </c>
      <c r="G6" s="35"/>
      <c r="H6" s="35" t="s">
        <v>17</v>
      </c>
      <c r="I6" s="35"/>
      <c r="J6" s="35" t="s">
        <v>18</v>
      </c>
      <c r="K6" s="35"/>
      <c r="L6" s="35"/>
      <c r="M6" s="35"/>
    </row>
    <row r="7" s="9" customFormat="true" ht="22.35" hidden="false" customHeight="true" outlineLevel="0" collapsed="false">
      <c r="A7" s="34" t="n">
        <v>3</v>
      </c>
      <c r="B7" s="36" t="s">
        <v>20</v>
      </c>
      <c r="C7" s="36"/>
      <c r="D7" s="36"/>
      <c r="E7" s="36"/>
      <c r="F7" s="35" t="n">
        <v>2</v>
      </c>
      <c r="G7" s="35"/>
      <c r="H7" s="35" t="s">
        <v>17</v>
      </c>
      <c r="I7" s="35"/>
      <c r="J7" s="35" t="s">
        <v>18</v>
      </c>
      <c r="K7" s="35"/>
      <c r="L7" s="35"/>
      <c r="M7" s="35"/>
    </row>
    <row r="8" s="9" customFormat="true" ht="14.9" hidden="false" customHeight="true" outlineLevel="0" collapsed="false">
      <c r="A8" s="34" t="n">
        <v>4</v>
      </c>
      <c r="B8" s="36" t="s">
        <v>21</v>
      </c>
      <c r="C8" s="36"/>
      <c r="D8" s="36"/>
      <c r="E8" s="36"/>
      <c r="F8" s="35" t="n">
        <v>2</v>
      </c>
      <c r="G8" s="35"/>
      <c r="H8" s="35" t="s">
        <v>17</v>
      </c>
      <c r="I8" s="35"/>
      <c r="J8" s="35" t="s">
        <v>18</v>
      </c>
      <c r="K8" s="35"/>
      <c r="L8" s="35"/>
      <c r="M8" s="35"/>
    </row>
    <row r="9" s="9" customFormat="true" ht="14.9" hidden="false" customHeight="true" outlineLevel="0" collapsed="false">
      <c r="A9" s="34" t="n">
        <v>5</v>
      </c>
      <c r="B9" s="36" t="s">
        <v>22</v>
      </c>
      <c r="C9" s="36"/>
      <c r="D9" s="36"/>
      <c r="E9" s="36"/>
      <c r="F9" s="35" t="n">
        <v>1</v>
      </c>
      <c r="G9" s="35"/>
      <c r="H9" s="35" t="s">
        <v>17</v>
      </c>
      <c r="I9" s="35"/>
      <c r="J9" s="35" t="s">
        <v>18</v>
      </c>
      <c r="K9" s="35"/>
      <c r="L9" s="35"/>
      <c r="M9" s="35"/>
    </row>
    <row r="10" customFormat="false" ht="15" hidden="false" customHeight="true" outlineLevel="0" collapsed="false">
      <c r="A10" s="37" t="s">
        <v>23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</row>
    <row r="11" customFormat="false" ht="42.75" hidden="false" customHeight="true" outlineLevel="0" collapsed="false">
      <c r="A11" s="38" t="s">
        <v>24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customFormat="false" ht="19.5" hidden="false" customHeight="true" outlineLevel="0" collapsed="false">
      <c r="A12" s="37" t="s">
        <v>25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customFormat="false" ht="22.35" hidden="false" customHeight="true" outlineLevel="0" collapsed="false">
      <c r="A13" s="39" t="s">
        <v>26</v>
      </c>
      <c r="B13" s="37" t="s">
        <v>27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customFormat="false" ht="63.4" hidden="false" customHeight="true" outlineLevel="0" collapsed="false">
      <c r="A14" s="40"/>
      <c r="B14" s="37" t="s">
        <v>28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customFormat="false" ht="9.3" hidden="false" customHeight="true" outlineLevel="0" collapsed="false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customFormat="false" ht="55" hidden="false" customHeight="true" outlineLevel="0" collapsed="false">
      <c r="A16" s="42" t="s">
        <v>29</v>
      </c>
      <c r="B16" s="42" t="s">
        <v>30</v>
      </c>
      <c r="C16" s="42" t="s">
        <v>13</v>
      </c>
      <c r="D16" s="42" t="s">
        <v>31</v>
      </c>
      <c r="E16" s="43" t="s">
        <v>32</v>
      </c>
      <c r="F16" s="43" t="s">
        <v>33</v>
      </c>
      <c r="G16" s="43" t="s">
        <v>34</v>
      </c>
      <c r="H16" s="43" t="s">
        <v>35</v>
      </c>
      <c r="I16" s="43" t="s">
        <v>36</v>
      </c>
      <c r="J16" s="43" t="s">
        <v>37</v>
      </c>
      <c r="K16" s="43" t="s">
        <v>38</v>
      </c>
      <c r="L16" s="43" t="s">
        <v>39</v>
      </c>
      <c r="M16" s="43" t="s">
        <v>40</v>
      </c>
    </row>
    <row r="17" customFormat="false" ht="21.45" hidden="false" customHeight="true" outlineLevel="0" collapsed="false">
      <c r="A17" s="44" t="n">
        <v>1</v>
      </c>
      <c r="B17" s="36" t="s">
        <v>16</v>
      </c>
      <c r="C17" s="45" t="s">
        <v>17</v>
      </c>
      <c r="D17" s="46" t="n">
        <v>2</v>
      </c>
      <c r="E17" s="47" t="n">
        <v>650</v>
      </c>
      <c r="F17" s="48" t="n">
        <v>800</v>
      </c>
      <c r="G17" s="47" t="n">
        <v>815</v>
      </c>
      <c r="H17" s="47"/>
      <c r="I17" s="49" t="n">
        <f aca="false">ROUND(SUM(E17:H17)/3,2)</f>
        <v>755</v>
      </c>
      <c r="J17" s="50"/>
      <c r="K17" s="51" t="n">
        <f aca="false">SQRT(VARA(E17:H17))</f>
        <v>91.2414379544733</v>
      </c>
      <c r="L17" s="51" t="n">
        <f aca="false">K17/I17*100</f>
        <v>12.0849586694667</v>
      </c>
      <c r="M17" s="52" t="n">
        <f aca="false">D17*I17</f>
        <v>1510</v>
      </c>
      <c r="N17" s="53"/>
    </row>
    <row r="18" customFormat="false" ht="21.45" hidden="false" customHeight="true" outlineLevel="0" collapsed="false">
      <c r="A18" s="44" t="n">
        <v>2</v>
      </c>
      <c r="B18" s="36" t="s">
        <v>19</v>
      </c>
      <c r="C18" s="45" t="s">
        <v>17</v>
      </c>
      <c r="D18" s="46" t="n">
        <v>2</v>
      </c>
      <c r="E18" s="47" t="n">
        <v>650</v>
      </c>
      <c r="F18" s="48" t="n">
        <v>800</v>
      </c>
      <c r="G18" s="47" t="n">
        <v>815</v>
      </c>
      <c r="H18" s="47"/>
      <c r="I18" s="49" t="n">
        <f aca="false">ROUND(SUM(E18:H18)/3,2)</f>
        <v>755</v>
      </c>
      <c r="J18" s="50"/>
      <c r="K18" s="51" t="n">
        <f aca="false">SQRT(VARA(E18:H18))</f>
        <v>91.2414379544733</v>
      </c>
      <c r="L18" s="51" t="n">
        <f aca="false">K18/I18*100</f>
        <v>12.0849586694667</v>
      </c>
      <c r="M18" s="52" t="n">
        <f aca="false">D18*I18</f>
        <v>1510</v>
      </c>
      <c r="N18" s="53"/>
    </row>
    <row r="19" customFormat="false" ht="35.4" hidden="false" customHeight="true" outlineLevel="0" collapsed="false">
      <c r="A19" s="44" t="n">
        <v>3</v>
      </c>
      <c r="B19" s="36" t="s">
        <v>20</v>
      </c>
      <c r="C19" s="45" t="s">
        <v>17</v>
      </c>
      <c r="D19" s="46" t="n">
        <v>2</v>
      </c>
      <c r="E19" s="47" t="n">
        <v>650</v>
      </c>
      <c r="F19" s="48" t="n">
        <v>800</v>
      </c>
      <c r="G19" s="47" t="n">
        <v>815</v>
      </c>
      <c r="H19" s="47"/>
      <c r="I19" s="49" t="n">
        <f aca="false">ROUND(SUM(E19:H19)/3,2)</f>
        <v>755</v>
      </c>
      <c r="J19" s="50"/>
      <c r="K19" s="51" t="n">
        <f aca="false">SQRT(VARA(E19:H19))</f>
        <v>91.2414379544733</v>
      </c>
      <c r="L19" s="51" t="n">
        <f aca="false">K19/I19*100</f>
        <v>12.0849586694667</v>
      </c>
      <c r="M19" s="52" t="n">
        <f aca="false">D19*I19</f>
        <v>1510</v>
      </c>
      <c r="N19" s="53"/>
    </row>
    <row r="20" customFormat="false" ht="21.45" hidden="false" customHeight="true" outlineLevel="0" collapsed="false">
      <c r="A20" s="44" t="n">
        <v>4</v>
      </c>
      <c r="B20" s="36" t="s">
        <v>21</v>
      </c>
      <c r="C20" s="45" t="s">
        <v>17</v>
      </c>
      <c r="D20" s="46" t="n">
        <v>2</v>
      </c>
      <c r="E20" s="47" t="n">
        <v>650</v>
      </c>
      <c r="F20" s="48" t="n">
        <v>800</v>
      </c>
      <c r="G20" s="47" t="n">
        <v>815</v>
      </c>
      <c r="H20" s="47"/>
      <c r="I20" s="49" t="n">
        <f aca="false">ROUND(SUM(E20:H20)/3,2)</f>
        <v>755</v>
      </c>
      <c r="J20" s="50"/>
      <c r="K20" s="51" t="n">
        <f aca="false">SQRT(VARA(E20:H20))</f>
        <v>91.2414379544733</v>
      </c>
      <c r="L20" s="51" t="n">
        <f aca="false">K20/I20*100</f>
        <v>12.0849586694667</v>
      </c>
      <c r="M20" s="52" t="n">
        <f aca="false">D20*I20</f>
        <v>1510</v>
      </c>
      <c r="N20" s="53"/>
    </row>
    <row r="21" customFormat="false" ht="21.45" hidden="false" customHeight="true" outlineLevel="0" collapsed="false">
      <c r="A21" s="44" t="n">
        <v>5</v>
      </c>
      <c r="B21" s="36" t="s">
        <v>41</v>
      </c>
      <c r="C21" s="45" t="s">
        <v>17</v>
      </c>
      <c r="D21" s="46" t="n">
        <v>1</v>
      </c>
      <c r="E21" s="47" t="n">
        <v>650</v>
      </c>
      <c r="F21" s="48" t="n">
        <v>800</v>
      </c>
      <c r="G21" s="47" t="n">
        <v>815</v>
      </c>
      <c r="H21" s="47"/>
      <c r="I21" s="49" t="n">
        <f aca="false">ROUND(SUM(E21:H21)/3,2)</f>
        <v>755</v>
      </c>
      <c r="J21" s="50"/>
      <c r="K21" s="51" t="n">
        <f aca="false">SQRT(VARA(E21:H21))</f>
        <v>91.2414379544733</v>
      </c>
      <c r="L21" s="51" t="n">
        <f aca="false">K21/I21*100</f>
        <v>12.0849586694667</v>
      </c>
      <c r="M21" s="52" t="n">
        <f aca="false">D21*I21</f>
        <v>755</v>
      </c>
      <c r="N21" s="53"/>
    </row>
    <row r="22" customFormat="false" ht="13.8" hidden="false" customHeight="false" outlineLevel="0" collapsed="false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 t="n">
        <v>6795</v>
      </c>
    </row>
    <row r="23" customFormat="false" ht="15" hidden="false" customHeight="true" outlineLevel="0" collapsed="false">
      <c r="A23" s="56"/>
      <c r="B23" s="57" t="s">
        <v>10</v>
      </c>
      <c r="C23" s="57"/>
      <c r="D23" s="57"/>
      <c r="E23" s="58" t="s">
        <v>42</v>
      </c>
      <c r="F23" s="59" t="s">
        <v>43</v>
      </c>
      <c r="G23" s="59"/>
      <c r="H23" s="59"/>
      <c r="I23" s="56"/>
      <c r="J23" s="56"/>
      <c r="K23" s="56" t="s">
        <v>42</v>
      </c>
      <c r="L23" s="56"/>
      <c r="M23" s="60"/>
      <c r="N23" s="2"/>
    </row>
    <row r="24" customFormat="false" ht="9.3" hidden="false" customHeight="true" outlineLevel="0" collapsed="false">
      <c r="A24" s="56"/>
      <c r="B24" s="61"/>
      <c r="C24" s="61"/>
      <c r="D24" s="61"/>
      <c r="E24" s="58"/>
      <c r="F24" s="62"/>
      <c r="G24" s="62"/>
      <c r="H24" s="62"/>
      <c r="I24" s="56"/>
      <c r="J24" s="56"/>
      <c r="K24" s="56" t="s">
        <v>44</v>
      </c>
      <c r="L24" s="56"/>
      <c r="M24" s="60"/>
      <c r="N24" s="2"/>
    </row>
    <row r="25" customFormat="false" ht="13.05" hidden="false" customHeight="true" outlineLevel="0" collapsed="false">
      <c r="A25" s="56"/>
      <c r="B25" s="59" t="s">
        <v>45</v>
      </c>
      <c r="C25" s="61"/>
      <c r="D25" s="61" t="s">
        <v>46</v>
      </c>
      <c r="E25" s="61"/>
      <c r="F25" s="62"/>
      <c r="G25" s="62"/>
      <c r="H25" s="62"/>
      <c r="I25" s="56"/>
      <c r="J25" s="56"/>
      <c r="K25" s="56"/>
      <c r="L25" s="56"/>
      <c r="M25" s="60"/>
      <c r="N25" s="2"/>
    </row>
    <row r="26" customFormat="false" ht="54.1" hidden="false" customHeight="true" outlineLevel="0" collapsed="false">
      <c r="A26" s="63"/>
      <c r="B26" s="64"/>
      <c r="C26" s="65"/>
      <c r="D26" s="65"/>
      <c r="E26" s="66"/>
      <c r="F26" s="64"/>
      <c r="G26" s="64"/>
      <c r="H26" s="64"/>
      <c r="I26" s="67"/>
      <c r="J26" s="67"/>
      <c r="K26" s="68"/>
      <c r="L26" s="63"/>
      <c r="M26" s="69"/>
      <c r="N26" s="2"/>
    </row>
    <row r="27" customFormat="false" ht="15" hidden="false" customHeight="true" outlineLevel="0" collapsed="false">
      <c r="A27" s="70"/>
      <c r="B27" s="65"/>
      <c r="C27" s="65"/>
      <c r="D27" s="65"/>
      <c r="E27" s="65"/>
      <c r="F27" s="64"/>
      <c r="G27" s="64"/>
      <c r="H27" s="64"/>
      <c r="I27" s="68"/>
      <c r="J27" s="68"/>
      <c r="K27" s="68"/>
      <c r="L27" s="71"/>
      <c r="M27" s="71"/>
    </row>
    <row r="28" customFormat="false" ht="15" hidden="false" customHeight="true" outlineLevel="0" collapsed="false">
      <c r="A28" s="70"/>
      <c r="B28" s="72"/>
      <c r="C28" s="72"/>
      <c r="D28" s="72"/>
      <c r="E28" s="72"/>
      <c r="F28" s="73"/>
      <c r="G28" s="73"/>
      <c r="H28" s="73"/>
      <c r="I28" s="71"/>
      <c r="J28" s="71"/>
      <c r="K28" s="71"/>
      <c r="L28" s="71"/>
      <c r="M28" s="71"/>
    </row>
    <row r="29" customFormat="false" ht="15" hidden="false" customHeight="true" outlineLevel="0" collapsed="false">
      <c r="A29" s="70"/>
      <c r="B29" s="72"/>
      <c r="C29" s="72"/>
      <c r="D29" s="72"/>
      <c r="E29" s="72"/>
      <c r="F29" s="73"/>
      <c r="G29" s="73"/>
      <c r="H29" s="73"/>
      <c r="I29" s="71"/>
      <c r="J29" s="71"/>
      <c r="K29" s="71"/>
      <c r="L29" s="71"/>
      <c r="M29" s="71"/>
    </row>
    <row r="30" customFormat="false" ht="15" hidden="false" customHeight="true" outlineLevel="0" collapsed="false">
      <c r="A30" s="70"/>
      <c r="B30" s="72"/>
      <c r="C30" s="72"/>
      <c r="D30" s="72"/>
      <c r="E30" s="72"/>
      <c r="F30" s="73"/>
      <c r="G30" s="73"/>
      <c r="H30" s="73"/>
      <c r="I30" s="71"/>
      <c r="J30" s="71"/>
      <c r="K30" s="71"/>
      <c r="L30" s="71"/>
      <c r="M30" s="71"/>
    </row>
    <row r="31" customFormat="false" ht="16.5" hidden="false" customHeight="true" outlineLevel="0" collapsed="false"/>
    <row r="32" s="22" customFormat="true" ht="57" hidden="false" customHeight="true" outlineLevel="0" collapsed="false">
      <c r="B32" s="31"/>
      <c r="C32" s="31"/>
      <c r="D32" s="31"/>
      <c r="E32" s="31"/>
      <c r="F32" s="31"/>
      <c r="G32" s="31"/>
      <c r="I32" s="74"/>
      <c r="J32" s="74"/>
      <c r="K32" s="74"/>
      <c r="L32" s="74"/>
      <c r="M32" s="74"/>
    </row>
    <row r="33" s="22" customFormat="true" ht="66.75" hidden="false" customHeight="true" outlineLevel="0" collapsed="false">
      <c r="B33" s="31"/>
      <c r="C33" s="31"/>
      <c r="D33" s="31"/>
      <c r="E33" s="31"/>
      <c r="F33" s="31"/>
      <c r="G33" s="31"/>
      <c r="I33" s="74"/>
      <c r="J33" s="74"/>
      <c r="K33" s="74"/>
      <c r="L33" s="74"/>
      <c r="M33" s="7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0"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L5:M5"/>
    <mergeCell ref="B6:E6"/>
    <mergeCell ref="F6:G6"/>
    <mergeCell ref="H6:I6"/>
    <mergeCell ref="J6:K6"/>
    <mergeCell ref="L6:M6"/>
    <mergeCell ref="B7:E7"/>
    <mergeCell ref="F7:G7"/>
    <mergeCell ref="H7:I7"/>
    <mergeCell ref="J7:K7"/>
    <mergeCell ref="L7:M7"/>
    <mergeCell ref="B8:E8"/>
    <mergeCell ref="F8:G8"/>
    <mergeCell ref="H8:I8"/>
    <mergeCell ref="J8:K8"/>
    <mergeCell ref="L8:M8"/>
    <mergeCell ref="B9:E9"/>
    <mergeCell ref="F9:G9"/>
    <mergeCell ref="H9:I9"/>
    <mergeCell ref="J9:K9"/>
    <mergeCell ref="L9:M9"/>
    <mergeCell ref="A10:M10"/>
    <mergeCell ref="A11:M11"/>
    <mergeCell ref="A12:M12"/>
    <mergeCell ref="B13:M13"/>
    <mergeCell ref="B14:M14"/>
    <mergeCell ref="A22:L22"/>
    <mergeCell ref="B23:D23"/>
    <mergeCell ref="F23:H23"/>
    <mergeCell ref="K24:K25"/>
    <mergeCell ref="D25:E25"/>
    <mergeCell ref="F26:G26"/>
    <mergeCell ref="B27:D27"/>
    <mergeCell ref="F27:H27"/>
    <mergeCell ref="B32:G32"/>
    <mergeCell ref="I32:M32"/>
    <mergeCell ref="B33:G33"/>
    <mergeCell ref="I33:M33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275</TotalTime>
  <Application>LibreOffice/24.2.3.2$Linux_X86_64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2026-07-21T11:59:00Z</cp:lastPrinted>
  <dcterms:modified xsi:type="dcterms:W3CDTF">2026-07-21T11:58:56Z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