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rohimenko\Desktop\ЗАКУПКИ 2026\микрофон\"/>
    </mc:Choice>
  </mc:AlternateContent>
  <bookViews>
    <workbookView xWindow="0" yWindow="0" windowWidth="28800" windowHeight="12435"/>
  </bookViews>
  <sheets>
    <sheet name="обоснование " sheetId="1" r:id="rId1"/>
  </sheets>
  <calcPr calcId="152511"/>
</workbook>
</file>

<file path=xl/calcChain.xml><?xml version="1.0" encoding="utf-8"?>
<calcChain xmlns="http://schemas.openxmlformats.org/spreadsheetml/2006/main">
  <c r="H9" i="1" l="1"/>
  <c r="I9" i="1" s="1"/>
  <c r="J9" i="1" l="1"/>
  <c r="K9" i="1" s="1"/>
  <c r="K10" i="1" s="1"/>
</calcChain>
</file>

<file path=xl/sharedStrings.xml><?xml version="1.0" encoding="utf-8"?>
<sst xmlns="http://schemas.openxmlformats.org/spreadsheetml/2006/main" count="28" uniqueCount="28">
  <si>
    <t>Обоснование начальной (максимальной) цены контракта</t>
  </si>
  <si>
    <r>
      <t xml:space="preserve">Используемый метод определения НМЦК с обоснованием: </t>
    </r>
    <r>
      <rPr>
        <sz val="12"/>
        <color rgb="FF000000"/>
        <rFont val="Times New Roman"/>
      </rPr>
      <t>Применен метод сопоставимых рыночных цен (анализа рынка) в соответствии со ст. 22 Федерального закона от 05 апреля 2013 г. № 44-ФЗ «О контрактной системе в сфере закупок товаров, работ, услуг для обеспечения государственных и муниципальных нужд» как наиболее подходящий при данном объекте закупки в связи с существенным различием цен на товары Поставщиков.</t>
    </r>
  </si>
  <si>
    <t>№ п/п</t>
  </si>
  <si>
    <t>Наименование объекта закупки</t>
  </si>
  <si>
    <t>Ед.изм.</t>
  </si>
  <si>
    <t>Количество</t>
  </si>
  <si>
    <t>Цена за ед. изм. (включает в себя все расходы , в том числе на уплату налогов и других обязательных платежей), руб.</t>
  </si>
  <si>
    <t>Средняя арифметическая цена за единицу &lt;ц&gt;</t>
  </si>
  <si>
    <t>Коэффициент вариации цен &lt;V&gt;, %</t>
  </si>
  <si>
    <t>Цена за единицу измерения, руб.*</t>
  </si>
  <si>
    <t>НМЦК, руб.</t>
  </si>
  <si>
    <t>Поставщик №1</t>
  </si>
  <si>
    <t>Поставщик №2</t>
  </si>
  <si>
    <t>Поставщик №3</t>
  </si>
  <si>
    <r>
      <rPr>
        <sz val="11"/>
        <rFont val="Calibri"/>
      </rPr>
      <t>шт.</t>
    </r>
  </si>
  <si>
    <r>
      <rPr>
        <b/>
        <sz val="12"/>
        <color rgb="FF000000"/>
        <rFont val="Times New Roman"/>
      </rPr>
      <t>ИТОГО:</t>
    </r>
  </si>
  <si>
    <t xml:space="preserve">* </t>
  </si>
  <si>
    <r>
      <rPr>
        <sz val="12"/>
        <color rgb="FF000000"/>
        <rFont val="Times New Roman"/>
      </rPr>
      <t>Для учреждения выбрана минимальная цена за единицу измерения</t>
    </r>
  </si>
  <si>
    <t>**</t>
  </si>
  <si>
    <r>
      <rPr>
        <sz val="12"/>
        <color rgb="FF000000"/>
        <rFont val="Times New Roman"/>
      </rPr>
      <t xml:space="preserve">  - </t>
    </r>
    <r>
      <rPr>
        <sz val="12"/>
        <color rgb="FF000000"/>
        <rFont val="Times New Roman"/>
      </rPr>
      <t>НМЦК, определяемая методом сопоставимых рыночных цен (анализа рынка);</t>
    </r>
  </si>
  <si>
    <r>
      <rPr>
        <sz val="12"/>
        <color rgb="FF000000"/>
        <rFont val="Times New Roman"/>
      </rPr>
      <t xml:space="preserve">v - </t>
    </r>
    <r>
      <rPr>
        <sz val="12"/>
        <color rgb="FF000000"/>
        <rFont val="Times New Roman"/>
      </rPr>
      <t xml:space="preserve">количество (объем) закупаемого товара (работы, услуги); </t>
    </r>
  </si>
  <si>
    <r>
      <rPr>
        <sz val="12"/>
        <color rgb="FF000000"/>
        <rFont val="Times New Roman"/>
      </rPr>
      <t xml:space="preserve">n - </t>
    </r>
    <r>
      <rPr>
        <sz val="12"/>
        <color rgb="FF000000"/>
        <rFont val="Times New Roman"/>
      </rPr>
      <t xml:space="preserve">количество значений, используемых в расчете; </t>
    </r>
  </si>
  <si>
    <r>
      <rPr>
        <sz val="12"/>
        <color rgb="FF000000"/>
        <rFont val="Times New Roman"/>
      </rPr>
      <t xml:space="preserve">i - </t>
    </r>
    <r>
      <rPr>
        <sz val="12"/>
        <color rgb="FF000000"/>
        <rFont val="Times New Roman"/>
      </rPr>
      <t>номер источника ценовой информации;</t>
    </r>
  </si>
  <si>
    <r>
      <rPr>
        <i/>
        <sz val="12"/>
        <color theme="1"/>
        <rFont val="Times New Roman"/>
      </rPr>
      <t>ц I</t>
    </r>
    <r>
      <rPr>
        <sz val="12"/>
        <color rgb="FF000000"/>
        <rFont val="Times New Roman"/>
      </rPr>
      <t xml:space="preserve"> - </t>
    </r>
    <r>
      <rPr>
        <sz val="12"/>
        <color rgb="FF000000"/>
        <rFont val="Times New Roman"/>
      </rPr>
      <t>цена единицы товара, работы, услуги, представленная в источнике с номером</t>
    </r>
  </si>
  <si>
    <r>
      <rPr>
        <b/>
        <sz val="12"/>
        <color rgb="FF000000"/>
        <rFont val="Times New Roman"/>
      </rPr>
      <t>Расчет произвел</t>
    </r>
  </si>
  <si>
    <r>
      <rPr>
        <b/>
        <sz val="12"/>
        <color rgb="FF000000"/>
        <rFont val="Times New Roman"/>
      </rPr>
      <t>Главный специалист - эксперт</t>
    </r>
  </si>
  <si>
    <r>
      <rPr>
        <b/>
        <sz val="12"/>
        <color rgb="FF000000"/>
        <rFont val="Times New Roman"/>
      </rPr>
      <t>Т.Н.Трохименко</t>
    </r>
  </si>
  <si>
    <t>Спикерфон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</si>
</sst>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\-0.00"/>
  </numFmts>
  <fonts count="8" x14ac:knownFonts="1">
    <font>
      <sz val="11"/>
      <color rgb="FF000000"/>
      <name val="Calibri"/>
    </font>
    <font>
      <sz val="12"/>
      <color rgb="FF000000"/>
      <name val="Arial"/>
    </font>
    <font>
      <sz val="12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theme="1"/>
      <name val="Times New Roman"/>
    </font>
    <font>
      <sz val="11"/>
      <name val="Calibri"/>
    </font>
    <font>
      <i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10" fontId="3" fillId="0" borderId="0" xfId="0" applyNumberFormat="1" applyFont="1"/>
    <xf numFmtId="0" fontId="7" fillId="0" borderId="0" xfId="0" applyNumberFormat="1" applyFont="1"/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/>
    <xf numFmtId="0" fontId="3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47724" y="22917146"/>
    <xdr:ext cx="2151607" cy="333226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904874" y="4543424"/>
    <xdr:ext cx="2151607" cy="333226"/>
    <xdr:pic>
      <xdr:nvPicPr>
        <xdr:cNvPr id="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4874" y="4543424"/>
          <a:ext cx="2151607" cy="333226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E6" sqref="E6:G6"/>
    </sheetView>
  </sheetViews>
  <sheetFormatPr defaultColWidth="9" defaultRowHeight="15" x14ac:dyDescent="0.2"/>
  <cols>
    <col min="1" max="1" width="4.5703125" style="1" customWidth="1"/>
    <col min="2" max="2" width="51.5703125" style="1" customWidth="1"/>
    <col min="3" max="3" width="11.7109375" style="1" customWidth="1"/>
    <col min="4" max="4" width="12" style="1" customWidth="1"/>
    <col min="5" max="5" width="19.5703125" style="1" customWidth="1"/>
    <col min="6" max="6" width="20.5703125" style="1" customWidth="1"/>
    <col min="7" max="7" width="19.7109375" style="1" customWidth="1"/>
    <col min="8" max="10" width="18.5703125" style="1" customWidth="1"/>
    <col min="11" max="11" width="21.85546875" style="1" customWidth="1"/>
    <col min="12" max="12" width="9" style="1" bestFit="1" customWidth="1"/>
    <col min="13" max="16384" width="9" style="1"/>
  </cols>
  <sheetData>
    <row r="1" spans="1:11" x14ac:dyDescent="0.2">
      <c r="K1" s="2"/>
    </row>
    <row r="2" spans="1:11" s="3" customFormat="1" ht="15.75" x14ac:dyDescent="0.25">
      <c r="A2" s="4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</row>
    <row r="3" spans="1:11" s="3" customFormat="1" ht="9.9499999999999993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53.25" customHeight="1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" customFormat="1" ht="9.9499999999999993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3" customFormat="1" ht="79.5" customHeight="1" x14ac:dyDescent="0.25">
      <c r="A6" s="31" t="s">
        <v>2</v>
      </c>
      <c r="B6" s="31" t="s">
        <v>3</v>
      </c>
      <c r="C6" s="31" t="s">
        <v>4</v>
      </c>
      <c r="D6" s="31" t="s">
        <v>5</v>
      </c>
      <c r="E6" s="31" t="s">
        <v>6</v>
      </c>
      <c r="F6" s="35"/>
      <c r="G6" s="36"/>
      <c r="H6" s="31" t="s">
        <v>7</v>
      </c>
      <c r="I6" s="31" t="s">
        <v>8</v>
      </c>
      <c r="J6" s="31" t="s">
        <v>9</v>
      </c>
      <c r="K6" s="31" t="s">
        <v>10</v>
      </c>
    </row>
    <row r="7" spans="1:11" s="3" customFormat="1" ht="72" customHeight="1" x14ac:dyDescent="0.25">
      <c r="A7" s="32"/>
      <c r="B7" s="32"/>
      <c r="C7" s="32"/>
      <c r="D7" s="32"/>
      <c r="E7" s="8" t="s">
        <v>11</v>
      </c>
      <c r="F7" s="8" t="s">
        <v>12</v>
      </c>
      <c r="G7" s="8" t="s">
        <v>13</v>
      </c>
      <c r="H7" s="32"/>
      <c r="I7" s="32"/>
      <c r="J7" s="32"/>
      <c r="K7" s="32"/>
    </row>
    <row r="8" spans="1:11" s="3" customFormat="1" ht="23.25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</row>
    <row r="9" spans="1:11" s="3" customFormat="1" ht="39.4" customHeight="1" x14ac:dyDescent="0.25">
      <c r="A9" s="9">
        <v>1</v>
      </c>
      <c r="B9" s="10" t="s">
        <v>27</v>
      </c>
      <c r="C9" s="11" t="s">
        <v>14</v>
      </c>
      <c r="D9" s="11">
        <v>1</v>
      </c>
      <c r="E9" s="12">
        <v>16815</v>
      </c>
      <c r="F9" s="12">
        <v>15650</v>
      </c>
      <c r="G9" s="12">
        <v>17980</v>
      </c>
      <c r="H9" s="13">
        <f>(E9+F9+G9)/3</f>
        <v>16815</v>
      </c>
      <c r="I9" s="14">
        <f>IF(AND(H9&gt;0, COUNT(E9:G9)&gt;1), ((IF(E9&lt;&gt;"", (E9-H9)^2, 0)+IF(F9&lt;&gt;"", (F9-H9)^2, 0)+IF(G9&lt;&gt;"", (G9-H9)^2, 0))/(COUNT(E9:G9)-1))^0.5/H9, "")</f>
        <v>6.9283377936366339E-2</v>
      </c>
      <c r="J9" s="15">
        <f>H9</f>
        <v>16815</v>
      </c>
      <c r="K9" s="12">
        <f>J9*D9</f>
        <v>16815</v>
      </c>
    </row>
    <row r="10" spans="1:11" s="3" customFormat="1" ht="30.75" customHeight="1" x14ac:dyDescent="0.25">
      <c r="A10" s="37" t="s">
        <v>15</v>
      </c>
      <c r="B10" s="38"/>
      <c r="C10" s="38"/>
      <c r="D10" s="38"/>
      <c r="E10" s="38"/>
      <c r="F10" s="38"/>
      <c r="G10" s="38"/>
      <c r="H10" s="38"/>
      <c r="I10" s="38"/>
      <c r="J10" s="39"/>
      <c r="K10" s="16">
        <f>SUM(K9:K9)</f>
        <v>16815</v>
      </c>
    </row>
    <row r="11" spans="1:11" s="3" customFormat="1" ht="34.15" customHeight="1" x14ac:dyDescent="0.25">
      <c r="A11" s="17"/>
      <c r="B11" s="17"/>
      <c r="C11" s="17"/>
      <c r="D11" s="18"/>
      <c r="E11" s="17"/>
      <c r="F11" s="17"/>
      <c r="G11" s="19"/>
      <c r="H11" s="17"/>
      <c r="I11" s="17"/>
      <c r="J11" s="17"/>
      <c r="K11" s="20"/>
    </row>
    <row r="12" spans="1:11" s="3" customFormat="1" ht="12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20"/>
    </row>
    <row r="13" spans="1:11" s="3" customFormat="1" ht="12" customHeight="1" x14ac:dyDescent="0.25">
      <c r="A13" s="17" t="s">
        <v>16</v>
      </c>
      <c r="B13" s="17" t="s">
        <v>17</v>
      </c>
      <c r="C13" s="17"/>
      <c r="D13" s="17"/>
      <c r="E13" s="17"/>
      <c r="F13" s="17"/>
      <c r="G13" s="17"/>
      <c r="H13" s="17"/>
      <c r="I13" s="17"/>
      <c r="J13" s="17"/>
      <c r="K13" s="20"/>
    </row>
    <row r="14" spans="1:11" s="3" customFormat="1" ht="15.75" x14ac:dyDescent="0.25">
      <c r="A14" s="21" t="s">
        <v>18</v>
      </c>
      <c r="B14" s="4" t="s">
        <v>19</v>
      </c>
      <c r="C14" s="22"/>
      <c r="D14" s="22"/>
      <c r="E14" s="4"/>
      <c r="F14" s="4"/>
      <c r="G14" s="4"/>
      <c r="H14" s="4"/>
      <c r="I14" s="4"/>
      <c r="J14" s="4"/>
      <c r="K14" s="4"/>
    </row>
    <row r="15" spans="1:11" s="3" customFormat="1" ht="15.75" x14ac:dyDescent="0.25">
      <c r="A15" s="21"/>
      <c r="B15" s="4" t="s">
        <v>20</v>
      </c>
      <c r="C15" s="21"/>
      <c r="D15" s="21"/>
      <c r="E15" s="21"/>
      <c r="F15" s="21"/>
      <c r="G15" s="21"/>
      <c r="H15" s="21"/>
      <c r="I15" s="21"/>
      <c r="J15" s="21"/>
      <c r="K15" s="21"/>
    </row>
    <row r="16" spans="1:11" s="3" customFormat="1" ht="15.75" x14ac:dyDescent="0.25">
      <c r="A16" s="4"/>
      <c r="B16" s="4" t="s">
        <v>21</v>
      </c>
      <c r="C16" s="4"/>
      <c r="D16" s="4"/>
      <c r="E16" s="4"/>
      <c r="F16" s="4"/>
      <c r="G16" s="4"/>
      <c r="H16" s="4"/>
      <c r="I16" s="4"/>
      <c r="J16" s="4"/>
      <c r="K16" s="4"/>
    </row>
    <row r="17" spans="1:11" s="3" customFormat="1" ht="15.75" x14ac:dyDescent="0.25">
      <c r="A17" s="4"/>
      <c r="B17" s="4" t="s">
        <v>22</v>
      </c>
      <c r="C17" s="4"/>
      <c r="D17" s="4"/>
      <c r="E17" s="4"/>
      <c r="F17" s="4"/>
      <c r="G17" s="4"/>
      <c r="H17" s="4"/>
      <c r="I17" s="4"/>
      <c r="J17" s="4"/>
      <c r="K17" s="4"/>
    </row>
    <row r="18" spans="1:11" s="3" customFormat="1" ht="15.75" x14ac:dyDescent="0.25">
      <c r="A18" s="23"/>
      <c r="B18" s="24" t="s">
        <v>23</v>
      </c>
      <c r="C18" s="4"/>
      <c r="D18" s="4"/>
      <c r="E18" s="4"/>
      <c r="F18" s="4"/>
      <c r="G18" s="4"/>
      <c r="H18" s="4"/>
      <c r="I18" s="4"/>
      <c r="J18" s="4"/>
      <c r="K18" s="4"/>
    </row>
    <row r="19" spans="1:11" s="3" customFormat="1" ht="15.7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s="25" customFormat="1" ht="15.75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26"/>
    </row>
    <row r="21" spans="1:11" s="25" customFormat="1" ht="20.25" customHeight="1" x14ac:dyDescent="0.25">
      <c r="A21" s="4"/>
      <c r="B21" s="6" t="s">
        <v>24</v>
      </c>
      <c r="C21" s="27"/>
      <c r="D21" s="27"/>
      <c r="E21" s="27"/>
      <c r="F21" s="27"/>
      <c r="G21" s="27"/>
      <c r="K21" s="26"/>
    </row>
    <row r="22" spans="1:11" s="3" customFormat="1" ht="15.75" x14ac:dyDescent="0.25">
      <c r="A22" s="4"/>
      <c r="B22" s="28" t="s">
        <v>25</v>
      </c>
      <c r="C22" s="28"/>
      <c r="D22" s="28"/>
      <c r="E22" s="28"/>
      <c r="F22" s="28"/>
      <c r="G22" s="28" t="s">
        <v>26</v>
      </c>
      <c r="H22" s="4"/>
      <c r="I22" s="4"/>
      <c r="J22" s="4"/>
      <c r="K22" s="4"/>
    </row>
    <row r="23" spans="1:11" s="3" customFormat="1" ht="9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s="25" customFormat="1" ht="23.25" customHeight="1" x14ac:dyDescent="0.25">
      <c r="B24" s="4"/>
    </row>
    <row r="25" spans="1:11" s="25" customFormat="1" ht="15.75" x14ac:dyDescent="0.25">
      <c r="B25" s="4"/>
      <c r="I25" s="29"/>
    </row>
    <row r="26" spans="1:11" s="30" customFormat="1" x14ac:dyDescent="0.25"/>
    <row r="27" spans="1:11" s="30" customFormat="1" x14ac:dyDescent="0.25"/>
    <row r="28" spans="1:11" s="30" customFormat="1" ht="33.75" customHeight="1" x14ac:dyDescent="0.25">
      <c r="A28" s="40"/>
      <c r="B28" s="40"/>
      <c r="C28" s="40"/>
      <c r="D28" s="40"/>
      <c r="E28" s="40"/>
      <c r="F28" s="40"/>
      <c r="G28" s="40"/>
    </row>
  </sheetData>
  <mergeCells count="14">
    <mergeCell ref="A10:J10"/>
    <mergeCell ref="A28:G28"/>
    <mergeCell ref="A20:J20"/>
    <mergeCell ref="C6:C7"/>
    <mergeCell ref="D6:D7"/>
    <mergeCell ref="A6:A7"/>
    <mergeCell ref="B6:B7"/>
    <mergeCell ref="B2:K2"/>
    <mergeCell ref="A4:K4"/>
    <mergeCell ref="K6:K7"/>
    <mergeCell ref="J6:J7"/>
    <mergeCell ref="E6:G6"/>
    <mergeCell ref="I6:I7"/>
    <mergeCell ref="H6:H7"/>
  </mergeCells>
  <pageMargins left="0.236220628023148" right="0.236220628023148" top="0.55118143558502197" bottom="0.39370101690292397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 Николаевна Трохименко</cp:lastModifiedBy>
  <cp:lastPrinted>2026-05-20T09:32:36Z</cp:lastPrinted>
  <dcterms:modified xsi:type="dcterms:W3CDTF">2026-05-20T09:32:52Z</dcterms:modified>
</cp:coreProperties>
</file>