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90" windowWidth="12255" windowHeight="3540"/>
  </bookViews>
  <sheets>
    <sheet name="2021" sheetId="4" r:id="rId1"/>
  </sheets>
  <definedNames>
    <definedName name="_xlnm.Print_Area" localSheetId="0">'2021'!$A$1:$N$35</definedName>
  </definedNames>
  <calcPr calcId="125725" refMode="R1C1"/>
</workbook>
</file>

<file path=xl/calcChain.xml><?xml version="1.0" encoding="utf-8"?>
<calcChain xmlns="http://schemas.openxmlformats.org/spreadsheetml/2006/main">
  <c r="J18" i="4"/>
  <c r="J17"/>
  <c r="I18"/>
  <c r="H18"/>
  <c r="G18"/>
  <c r="K17"/>
  <c r="E18"/>
</calcChain>
</file>

<file path=xl/sharedStrings.xml><?xml version="1.0" encoding="utf-8"?>
<sst xmlns="http://schemas.openxmlformats.org/spreadsheetml/2006/main" count="35" uniqueCount="33">
  <si>
    <t>Начальная (максимальная) цена контракта вычисляется по формуле:</t>
  </si>
  <si>
    <t>V</t>
  </si>
  <si>
    <t>n</t>
  </si>
  <si>
    <r>
      <t>i= 1</t>
    </r>
    <r>
      <rPr>
        <vertAlign val="superscript"/>
        <sz val="10"/>
        <rFont val="Times New Roman"/>
        <family val="1"/>
        <charset val="204"/>
      </rPr>
      <t>Цi</t>
    </r>
  </si>
  <si>
    <t xml:space="preserve">где: </t>
  </si>
  <si>
    <t xml:space="preserve">v - количество (объем) закупаемого товара (работы, услуги); </t>
  </si>
  <si>
    <t xml:space="preserve">n - количество значений, используемых в расчете; </t>
  </si>
  <si>
    <t xml:space="preserve">i - номер источника ценовой информации; </t>
  </si>
  <si>
    <t>цi - цена единицы товара, работы, услуги, представленная в источнике с номером i</t>
  </si>
  <si>
    <t>ФКУ ИК-28 ГУФСИН России по Пермскому краю</t>
  </si>
  <si>
    <t>Условия контракта</t>
  </si>
  <si>
    <t>НМЦК рын.</t>
  </si>
  <si>
    <t>Среднеквадратическое отклонение</t>
  </si>
  <si>
    <t>коэффициент вариации</t>
  </si>
  <si>
    <t>№ заказа (№ лота)</t>
  </si>
  <si>
    <t>Наименование предмета контракта</t>
  </si>
  <si>
    <t>Ед. измерения</t>
  </si>
  <si>
    <t>кол-во</t>
  </si>
  <si>
    <t>объем</t>
  </si>
  <si>
    <t xml:space="preserve">В соответствии со статьей 22 Федерального закона от 5 апреля 2013 г. № 44-ФЗ «О контрактной системе в сфере закупок товаров, работ, услуг для обеспечения государственных и муниципальных нужд» начальная (максимальная) цена контракта определена Методом сопоставимых рыночных цен (анализа рынка).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</si>
  <si>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средняя цена</t>
  </si>
  <si>
    <r>
      <t>НМЦК</t>
    </r>
    <r>
      <rPr>
        <vertAlign val="superscript"/>
        <sz val="10"/>
        <rFont val="Times New Roman"/>
        <family val="1"/>
        <charset val="204"/>
      </rPr>
      <t>рын</t>
    </r>
    <r>
      <rPr>
        <sz val="10"/>
        <rFont val="Times New Roman"/>
        <family val="1"/>
        <charset val="204"/>
      </rPr>
      <t>=</t>
    </r>
  </si>
  <si>
    <t>Обоснование цены контракта</t>
  </si>
  <si>
    <t>Начальник котельной</t>
  </si>
  <si>
    <t>Исп:</t>
  </si>
  <si>
    <t>А.Э. Чемодурова</t>
  </si>
  <si>
    <t>шт</t>
  </si>
  <si>
    <t>Услуги проведения экспертизы промышленной безопасности ПСК 50</t>
  </si>
  <si>
    <t>1 поставщик № 474 от 21.07.2026</t>
  </si>
  <si>
    <t>2 поставщик №475 от 21.07.2026</t>
  </si>
  <si>
    <t>3 поставщик № 476 от 21.07.2026</t>
  </si>
  <si>
    <t>"22" июля 2026 г.</t>
  </si>
  <si>
    <t xml:space="preserve">Исходя из вышеизложенного, цена предложенная Поставщиком № 1 является наименьшей. Целесообразно заключить Государственный контракт на сумму - 47250,00 (Сорок семь тысяч двести пятьдесят тысяч ) рублей 00 копеек с Поставщиком № 1.          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</si>
</sst>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u/>
      <sz val="6"/>
      <color indexed="12"/>
      <name val="Arial"/>
      <family val="2"/>
      <charset val="204"/>
    </font>
    <font>
      <b/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theme="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1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" fillId="0" borderId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68">
    <xf numFmtId="0" fontId="0" fillId="0" borderId="0" xfId="0"/>
    <xf numFmtId="0" fontId="2" fillId="0" borderId="0" xfId="3" applyFont="1" applyAlignment="1"/>
    <xf numFmtId="0" fontId="2" fillId="0" borderId="1" xfId="3" applyFont="1" applyBorder="1" applyAlignment="1">
      <alignment horizontal="center" vertical="top"/>
    </xf>
    <xf numFmtId="0" fontId="2" fillId="0" borderId="0" xfId="3" applyFont="1" applyBorder="1" applyAlignment="1">
      <alignment horizontal="center" vertical="top"/>
    </xf>
    <xf numFmtId="0" fontId="2" fillId="0" borderId="0" xfId="3" applyFont="1" applyAlignment="1">
      <alignment horizontal="center" vertical="top"/>
    </xf>
    <xf numFmtId="0" fontId="2" fillId="0" borderId="0" xfId="3" applyFont="1" applyAlignment="1">
      <alignment vertical="top"/>
    </xf>
    <xf numFmtId="0" fontId="3" fillId="0" borderId="0" xfId="3" applyFont="1" applyAlignment="1"/>
    <xf numFmtId="0" fontId="2" fillId="0" borderId="2" xfId="3" applyFont="1" applyFill="1" applyBorder="1" applyAlignment="1"/>
    <xf numFmtId="0" fontId="2" fillId="0" borderId="5" xfId="3" applyFont="1" applyFill="1" applyBorder="1" applyAlignment="1">
      <alignment horizontal="center" vertical="center"/>
    </xf>
    <xf numFmtId="2" fontId="2" fillId="0" borderId="5" xfId="3" applyNumberFormat="1" applyFont="1" applyBorder="1" applyAlignment="1">
      <alignment horizontal="center"/>
    </xf>
    <xf numFmtId="0" fontId="6" fillId="0" borderId="5" xfId="3" applyFont="1" applyBorder="1" applyAlignment="1">
      <alignment horizontal="center"/>
    </xf>
    <xf numFmtId="0" fontId="2" fillId="0" borderId="0" xfId="3" applyFont="1" applyFill="1" applyAlignment="1"/>
    <xf numFmtId="0" fontId="2" fillId="0" borderId="0" xfId="3" applyFont="1" applyFill="1" applyAlignment="1">
      <alignment horizontal="center"/>
    </xf>
    <xf numFmtId="0" fontId="2" fillId="0" borderId="5" xfId="1" applyFont="1" applyFill="1" applyBorder="1" applyAlignment="1">
      <alignment horizontal="center" vertical="center"/>
    </xf>
    <xf numFmtId="0" fontId="2" fillId="0" borderId="5" xfId="1" applyFont="1" applyBorder="1" applyAlignment="1">
      <alignment horizontal="center"/>
    </xf>
    <xf numFmtId="4" fontId="2" fillId="0" borderId="5" xfId="1" applyNumberFormat="1" applyFont="1" applyFill="1" applyBorder="1" applyAlignment="1">
      <alignment horizontal="center" vertical="center" wrapText="1"/>
    </xf>
    <xf numFmtId="0" fontId="3" fillId="0" borderId="0" xfId="3" applyFont="1" applyFill="1" applyAlignment="1">
      <alignment horizontal="center"/>
    </xf>
    <xf numFmtId="2" fontId="2" fillId="3" borderId="5" xfId="1" applyNumberFormat="1" applyFont="1" applyFill="1" applyBorder="1" applyAlignment="1">
      <alignment horizontal="center" vertical="center" wrapText="1"/>
    </xf>
    <xf numFmtId="2" fontId="2" fillId="2" borderId="0" xfId="3" applyNumberFormat="1" applyFont="1" applyFill="1" applyBorder="1" applyAlignment="1">
      <alignment horizontal="center" vertical="center"/>
    </xf>
    <xf numFmtId="0" fontId="2" fillId="3" borderId="5" xfId="3" applyFont="1" applyFill="1" applyBorder="1" applyAlignment="1">
      <alignment horizontal="center"/>
    </xf>
    <xf numFmtId="0" fontId="2" fillId="0" borderId="0" xfId="3" applyFont="1" applyAlignment="1">
      <alignment horizontal="left"/>
    </xf>
    <xf numFmtId="0" fontId="2" fillId="0" borderId="3" xfId="3" applyFont="1" applyFill="1" applyBorder="1" applyAlignment="1">
      <alignment horizontal="center" vertical="center" wrapText="1"/>
    </xf>
    <xf numFmtId="0" fontId="2" fillId="0" borderId="4" xfId="3" applyFont="1" applyFill="1" applyBorder="1" applyAlignment="1">
      <alignment horizontal="center" vertical="center" wrapText="1"/>
    </xf>
    <xf numFmtId="0" fontId="8" fillId="0" borderId="0" xfId="0" applyFont="1"/>
    <xf numFmtId="0" fontId="2" fillId="0" borderId="0" xfId="1" applyFont="1"/>
    <xf numFmtId="0" fontId="9" fillId="0" borderId="0" xfId="0" applyFont="1"/>
    <xf numFmtId="0" fontId="2" fillId="0" borderId="5" xfId="1" applyFont="1" applyBorder="1"/>
    <xf numFmtId="0" fontId="9" fillId="0" borderId="0" xfId="0" applyFont="1" applyBorder="1"/>
    <xf numFmtId="1" fontId="10" fillId="0" borderId="5" xfId="3" applyNumberFormat="1" applyFont="1" applyBorder="1" applyAlignment="1">
      <alignment horizontal="center"/>
    </xf>
    <xf numFmtId="1" fontId="2" fillId="3" borderId="5" xfId="3" applyNumberFormat="1" applyFont="1" applyFill="1" applyBorder="1" applyAlignment="1">
      <alignment horizontal="center" vertical="center"/>
    </xf>
    <xf numFmtId="2" fontId="2" fillId="3" borderId="5" xfId="3" applyNumberFormat="1" applyFont="1" applyFill="1" applyBorder="1" applyAlignment="1">
      <alignment horizontal="center" vertical="center"/>
    </xf>
    <xf numFmtId="0" fontId="3" fillId="0" borderId="0" xfId="3" applyFont="1" applyAlignment="1">
      <alignment horizontal="left" wrapText="1"/>
    </xf>
    <xf numFmtId="2" fontId="6" fillId="3" borderId="5" xfId="3" applyNumberFormat="1" applyFont="1" applyFill="1" applyBorder="1" applyAlignment="1">
      <alignment horizontal="center" vertical="center"/>
    </xf>
    <xf numFmtId="10" fontId="2" fillId="3" borderId="5" xfId="5" applyNumberFormat="1" applyFont="1" applyFill="1" applyBorder="1" applyAlignment="1">
      <alignment horizontal="center" vertical="center" wrapText="1"/>
    </xf>
    <xf numFmtId="0" fontId="3" fillId="0" borderId="13" xfId="3" applyFont="1" applyBorder="1" applyAlignment="1">
      <alignment horizontal="left" vertical="top" wrapText="1"/>
    </xf>
    <xf numFmtId="0" fontId="2" fillId="0" borderId="0" xfId="3" applyFont="1" applyAlignment="1">
      <alignment horizontal="left"/>
    </xf>
    <xf numFmtId="0" fontId="2" fillId="0" borderId="7" xfId="3" applyFont="1" applyFill="1" applyBorder="1" applyAlignment="1">
      <alignment horizontal="left" vertical="center"/>
    </xf>
    <xf numFmtId="0" fontId="2" fillId="0" borderId="2" xfId="3" applyFont="1" applyFill="1" applyBorder="1" applyAlignment="1">
      <alignment horizontal="left" vertical="center"/>
    </xf>
    <xf numFmtId="0" fontId="2" fillId="0" borderId="7" xfId="3" applyFont="1" applyFill="1" applyBorder="1" applyAlignment="1">
      <alignment horizontal="center" vertical="center"/>
    </xf>
    <xf numFmtId="0" fontId="2" fillId="0" borderId="2" xfId="3" applyFont="1" applyFill="1" applyBorder="1" applyAlignment="1">
      <alignment horizontal="center" vertical="center"/>
    </xf>
    <xf numFmtId="0" fontId="3" fillId="3" borderId="7" xfId="1" applyFont="1" applyFill="1" applyBorder="1" applyAlignment="1">
      <alignment horizontal="left" wrapText="1"/>
    </xf>
    <xf numFmtId="0" fontId="3" fillId="3" borderId="2" xfId="1" applyFont="1" applyFill="1" applyBorder="1" applyAlignment="1">
      <alignment horizontal="left" wrapText="1"/>
    </xf>
    <xf numFmtId="0" fontId="2" fillId="0" borderId="3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3" xfId="3" applyFont="1" applyFill="1" applyBorder="1" applyAlignment="1">
      <alignment horizontal="center" vertical="center" wrapText="1"/>
    </xf>
    <xf numFmtId="0" fontId="2" fillId="0" borderId="4" xfId="3" applyFont="1" applyFill="1" applyBorder="1" applyAlignment="1">
      <alignment horizontal="center" vertical="center" wrapText="1"/>
    </xf>
    <xf numFmtId="0" fontId="2" fillId="0" borderId="9" xfId="3" applyFont="1" applyFill="1" applyBorder="1" applyAlignment="1">
      <alignment horizontal="center" vertical="center" wrapText="1"/>
    </xf>
    <xf numFmtId="0" fontId="2" fillId="0" borderId="10" xfId="3" applyFont="1" applyFill="1" applyBorder="1" applyAlignment="1">
      <alignment horizontal="center" vertical="center" wrapText="1"/>
    </xf>
    <xf numFmtId="0" fontId="2" fillId="0" borderId="11" xfId="3" applyFont="1" applyFill="1" applyBorder="1" applyAlignment="1">
      <alignment horizontal="center" vertical="center" wrapText="1"/>
    </xf>
    <xf numFmtId="0" fontId="2" fillId="0" borderId="12" xfId="3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2" fillId="0" borderId="4" xfId="1" applyFont="1" applyFill="1" applyBorder="1" applyAlignment="1">
      <alignment horizontal="center" vertical="center" wrapText="1"/>
    </xf>
    <xf numFmtId="0" fontId="2" fillId="3" borderId="3" xfId="2" applyFont="1" applyFill="1" applyBorder="1" applyAlignment="1" applyProtection="1">
      <alignment horizontal="center" vertical="center" wrapText="1"/>
    </xf>
    <xf numFmtId="0" fontId="2" fillId="3" borderId="4" xfId="2" applyFont="1" applyFill="1" applyBorder="1" applyAlignment="1" applyProtection="1">
      <alignment horizontal="center" vertical="center" wrapText="1"/>
    </xf>
    <xf numFmtId="0" fontId="3" fillId="0" borderId="0" xfId="3" applyFont="1" applyAlignment="1">
      <alignment horizontal="justify"/>
    </xf>
    <xf numFmtId="0" fontId="2" fillId="0" borderId="7" xfId="3" applyFont="1" applyFill="1" applyBorder="1" applyAlignment="1">
      <alignment horizontal="center" vertical="top"/>
    </xf>
    <xf numFmtId="0" fontId="2" fillId="0" borderId="8" xfId="3" applyFont="1" applyFill="1" applyBorder="1" applyAlignment="1">
      <alignment horizontal="center" vertical="top"/>
    </xf>
    <xf numFmtId="0" fontId="2" fillId="0" borderId="2" xfId="3" applyFont="1" applyFill="1" applyBorder="1" applyAlignment="1">
      <alignment horizontal="center" vertical="top"/>
    </xf>
    <xf numFmtId="0" fontId="2" fillId="0" borderId="7" xfId="3" applyFont="1" applyFill="1" applyBorder="1" applyAlignment="1">
      <alignment horizontal="center" vertical="center" wrapText="1"/>
    </xf>
    <xf numFmtId="0" fontId="2" fillId="0" borderId="8" xfId="3" applyFont="1" applyFill="1" applyBorder="1" applyAlignment="1">
      <alignment horizontal="center" vertical="center" wrapText="1"/>
    </xf>
    <xf numFmtId="0" fontId="2" fillId="0" borderId="6" xfId="1" applyFont="1" applyFill="1" applyBorder="1" applyAlignment="1">
      <alignment horizontal="center" vertical="center" wrapText="1"/>
    </xf>
    <xf numFmtId="0" fontId="3" fillId="0" borderId="0" xfId="3" applyFont="1" applyAlignment="1">
      <alignment horizontal="center"/>
    </xf>
    <xf numFmtId="0" fontId="2" fillId="0" borderId="0" xfId="3" applyFont="1" applyAlignment="1">
      <alignment horizontal="justify"/>
    </xf>
    <xf numFmtId="0" fontId="2" fillId="0" borderId="0" xfId="3" applyFont="1" applyAlignment="1">
      <alignment horizontal="center"/>
    </xf>
    <xf numFmtId="0" fontId="6" fillId="0" borderId="0" xfId="1" applyFont="1" applyAlignment="1">
      <alignment horizontal="center"/>
    </xf>
    <xf numFmtId="0" fontId="3" fillId="0" borderId="0" xfId="3" applyFont="1" applyAlignment="1">
      <alignment horizontal="center" vertical="center" wrapText="1"/>
    </xf>
  </cellXfs>
  <cellStyles count="6">
    <cellStyle name="Гиперссылка" xfId="2" builtinId="8"/>
    <cellStyle name="Обычный" xfId="0" builtinId="0"/>
    <cellStyle name="Обычный 2" xfId="1"/>
    <cellStyle name="Обычный 2 2" xfId="3"/>
    <cellStyle name="Процентный" xfId="5" builtinId="5"/>
    <cellStyle name="Процентный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7"/>
  <sheetViews>
    <sheetView tabSelected="1" view="pageBreakPreview" zoomScale="98" zoomScaleNormal="110" zoomScaleSheetLayoutView="98" workbookViewId="0">
      <selection activeCell="L30" sqref="L30"/>
    </sheetView>
  </sheetViews>
  <sheetFormatPr defaultRowHeight="15"/>
  <cols>
    <col min="1" max="1" width="7.85546875" customWidth="1"/>
    <col min="3" max="3" width="17.5703125" customWidth="1"/>
    <col min="4" max="4" width="11.85546875" customWidth="1"/>
    <col min="5" max="5" width="9.140625" customWidth="1"/>
    <col min="6" max="6" width="10.140625" customWidth="1"/>
    <col min="7" max="9" width="11.140625" customWidth="1"/>
    <col min="10" max="10" width="11.7109375" customWidth="1"/>
    <col min="11" max="11" width="11.28515625" customWidth="1"/>
    <col min="12" max="12" width="11.42578125" customWidth="1"/>
  </cols>
  <sheetData>
    <row r="1" spans="1:14" ht="14.25" customHeight="1">
      <c r="A1" s="66" t="s">
        <v>22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25"/>
      <c r="N1" s="25"/>
    </row>
    <row r="2" spans="1:14" ht="37.5" customHeight="1">
      <c r="A2" s="67" t="s">
        <v>19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25"/>
      <c r="N2" s="25"/>
    </row>
    <row r="3" spans="1:14" ht="10.15" customHeight="1">
      <c r="A3" s="63"/>
      <c r="B3" s="63"/>
      <c r="C3" s="63"/>
      <c r="D3" s="63"/>
      <c r="E3" s="63"/>
      <c r="F3" s="63"/>
      <c r="G3" s="63"/>
      <c r="H3" s="63"/>
      <c r="I3" s="63"/>
      <c r="J3" s="1"/>
      <c r="K3" s="24"/>
      <c r="L3" s="24"/>
      <c r="M3" s="25"/>
      <c r="N3" s="25"/>
    </row>
    <row r="4" spans="1:14" ht="16.149999999999999" customHeight="1">
      <c r="A4" s="64" t="s">
        <v>0</v>
      </c>
      <c r="B4" s="64"/>
      <c r="C4" s="64"/>
      <c r="D4" s="64"/>
      <c r="E4" s="64"/>
      <c r="F4" s="64"/>
      <c r="G4" s="64"/>
      <c r="H4" s="64"/>
      <c r="I4" s="64"/>
      <c r="J4" s="1"/>
      <c r="K4" s="24"/>
      <c r="L4" s="24"/>
      <c r="M4" s="25"/>
      <c r="N4" s="25"/>
    </row>
    <row r="5" spans="1:14" ht="13.5" customHeight="1" thickBot="1">
      <c r="A5" s="65" t="s">
        <v>21</v>
      </c>
      <c r="B5" s="2" t="s">
        <v>1</v>
      </c>
      <c r="C5" s="3"/>
      <c r="D5" s="1" t="s">
        <v>2</v>
      </c>
      <c r="E5" s="1"/>
      <c r="F5" s="1"/>
      <c r="G5" s="1"/>
      <c r="H5" s="12"/>
      <c r="I5" s="12"/>
      <c r="J5" s="1"/>
      <c r="K5" s="24"/>
      <c r="L5" s="24"/>
      <c r="M5" s="25"/>
      <c r="N5" s="25"/>
    </row>
    <row r="6" spans="1:14" ht="13.5" customHeight="1">
      <c r="A6" s="65"/>
      <c r="B6" s="4" t="s">
        <v>2</v>
      </c>
      <c r="C6" s="4"/>
      <c r="D6" s="5" t="s">
        <v>3</v>
      </c>
      <c r="E6" s="1"/>
      <c r="F6" s="1"/>
      <c r="G6" s="1"/>
      <c r="H6" s="12"/>
      <c r="I6" s="12"/>
      <c r="J6" s="1"/>
      <c r="K6" s="24"/>
      <c r="L6" s="24"/>
      <c r="M6" s="25"/>
      <c r="N6" s="25"/>
    </row>
    <row r="7" spans="1:14" ht="11.45" customHeight="1">
      <c r="A7" s="6" t="s">
        <v>4</v>
      </c>
      <c r="B7" s="6"/>
      <c r="C7" s="6"/>
      <c r="D7" s="6"/>
      <c r="E7" s="6"/>
      <c r="F7" s="6"/>
      <c r="G7" s="6"/>
      <c r="H7" s="16"/>
      <c r="I7" s="16"/>
      <c r="J7" s="1"/>
      <c r="K7" s="24"/>
      <c r="L7" s="24"/>
      <c r="M7" s="25"/>
      <c r="N7" s="25"/>
    </row>
    <row r="8" spans="1:14" ht="13.9" customHeight="1">
      <c r="A8" s="56" t="s">
        <v>5</v>
      </c>
      <c r="B8" s="56"/>
      <c r="C8" s="56"/>
      <c r="D8" s="56"/>
      <c r="E8" s="56"/>
      <c r="F8" s="56"/>
      <c r="G8" s="56"/>
      <c r="H8" s="56"/>
      <c r="I8" s="56"/>
      <c r="J8" s="1"/>
      <c r="K8" s="24"/>
      <c r="L8" s="24"/>
      <c r="M8" s="25"/>
      <c r="N8" s="25"/>
    </row>
    <row r="9" spans="1:14" ht="14.45" customHeight="1">
      <c r="A9" s="56" t="s">
        <v>6</v>
      </c>
      <c r="B9" s="56"/>
      <c r="C9" s="56"/>
      <c r="D9" s="56"/>
      <c r="E9" s="56"/>
      <c r="F9" s="56"/>
      <c r="G9" s="56"/>
      <c r="H9" s="56"/>
      <c r="I9" s="56"/>
      <c r="J9" s="1"/>
      <c r="K9" s="24"/>
      <c r="L9" s="24"/>
      <c r="M9" s="25"/>
      <c r="N9" s="25"/>
    </row>
    <row r="10" spans="1:14" ht="11.45" customHeight="1">
      <c r="A10" s="56" t="s">
        <v>7</v>
      </c>
      <c r="B10" s="56"/>
      <c r="C10" s="56"/>
      <c r="D10" s="56"/>
      <c r="E10" s="56"/>
      <c r="F10" s="56"/>
      <c r="G10" s="56"/>
      <c r="H10" s="56"/>
      <c r="I10" s="56"/>
      <c r="J10" s="1"/>
      <c r="K10" s="24"/>
      <c r="L10" s="24"/>
      <c r="M10" s="25"/>
      <c r="N10" s="25"/>
    </row>
    <row r="11" spans="1:14" ht="15.6" customHeight="1">
      <c r="A11" s="56" t="s">
        <v>8</v>
      </c>
      <c r="B11" s="56"/>
      <c r="C11" s="56"/>
      <c r="D11" s="56"/>
      <c r="E11" s="56"/>
      <c r="F11" s="56"/>
      <c r="G11" s="56"/>
      <c r="H11" s="56"/>
      <c r="I11" s="56"/>
      <c r="J11" s="1"/>
      <c r="K11" s="24"/>
      <c r="L11" s="24"/>
      <c r="M11" s="25"/>
      <c r="N11" s="25"/>
    </row>
    <row r="12" spans="1:14" ht="12.75" customHeight="1">
      <c r="A12" s="7"/>
      <c r="B12" s="57" t="s">
        <v>9</v>
      </c>
      <c r="C12" s="58"/>
      <c r="D12" s="58"/>
      <c r="E12" s="58"/>
      <c r="F12" s="58"/>
      <c r="G12" s="58"/>
      <c r="H12" s="58"/>
      <c r="I12" s="58"/>
      <c r="J12" s="59"/>
      <c r="K12" s="26"/>
      <c r="L12" s="26"/>
      <c r="M12" s="25"/>
      <c r="N12" s="25"/>
    </row>
    <row r="13" spans="1:14" ht="13.5" customHeight="1">
      <c r="A13" s="60" t="s">
        <v>10</v>
      </c>
      <c r="B13" s="61"/>
      <c r="C13" s="61"/>
      <c r="D13" s="61"/>
      <c r="E13" s="61"/>
      <c r="F13" s="61"/>
      <c r="G13" s="61"/>
      <c r="H13" s="61"/>
      <c r="I13" s="61"/>
      <c r="J13" s="52" t="s">
        <v>11</v>
      </c>
      <c r="K13" s="42" t="s">
        <v>12</v>
      </c>
      <c r="L13" s="45" t="s">
        <v>13</v>
      </c>
      <c r="M13" s="25"/>
      <c r="N13" s="25"/>
    </row>
    <row r="14" spans="1:14" ht="15" customHeight="1">
      <c r="A14" s="46" t="s">
        <v>14</v>
      </c>
      <c r="B14" s="48" t="s">
        <v>15</v>
      </c>
      <c r="C14" s="49"/>
      <c r="D14" s="46" t="s">
        <v>16</v>
      </c>
      <c r="E14" s="21" t="s">
        <v>17</v>
      </c>
      <c r="F14" s="52" t="s">
        <v>20</v>
      </c>
      <c r="G14" s="54" t="s">
        <v>28</v>
      </c>
      <c r="H14" s="54" t="s">
        <v>29</v>
      </c>
      <c r="I14" s="54" t="s">
        <v>30</v>
      </c>
      <c r="J14" s="62"/>
      <c r="K14" s="43"/>
      <c r="L14" s="45"/>
      <c r="M14" s="25"/>
      <c r="N14" s="25"/>
    </row>
    <row r="15" spans="1:14" ht="22.5" customHeight="1">
      <c r="A15" s="47"/>
      <c r="B15" s="50"/>
      <c r="C15" s="51"/>
      <c r="D15" s="47"/>
      <c r="E15" s="22" t="s">
        <v>18</v>
      </c>
      <c r="F15" s="53"/>
      <c r="G15" s="55"/>
      <c r="H15" s="55"/>
      <c r="I15" s="55"/>
      <c r="J15" s="53"/>
      <c r="K15" s="44"/>
      <c r="L15" s="45"/>
      <c r="M15" s="27"/>
      <c r="N15" s="27"/>
    </row>
    <row r="16" spans="1:14" ht="8.25" customHeight="1">
      <c r="A16" s="8">
        <v>1</v>
      </c>
      <c r="B16" s="38">
        <v>2</v>
      </c>
      <c r="C16" s="39"/>
      <c r="D16" s="8">
        <v>3</v>
      </c>
      <c r="E16" s="8">
        <v>4</v>
      </c>
      <c r="F16" s="8">
        <v>5</v>
      </c>
      <c r="G16" s="8">
        <v>6</v>
      </c>
      <c r="H16" s="8">
        <v>7</v>
      </c>
      <c r="I16" s="8">
        <v>8</v>
      </c>
      <c r="J16" s="13">
        <v>9</v>
      </c>
      <c r="K16" s="14">
        <v>10</v>
      </c>
      <c r="L16" s="14">
        <v>11</v>
      </c>
      <c r="M16" s="27"/>
      <c r="N16" s="27"/>
    </row>
    <row r="17" spans="1:14" ht="44.25" customHeight="1">
      <c r="A17" s="8">
        <v>1</v>
      </c>
      <c r="B17" s="40" t="s">
        <v>27</v>
      </c>
      <c r="C17" s="41"/>
      <c r="D17" s="19" t="s">
        <v>26</v>
      </c>
      <c r="E17" s="29">
        <v>1</v>
      </c>
      <c r="F17" s="30">
        <v>49516.67</v>
      </c>
      <c r="G17" s="30">
        <v>47250</v>
      </c>
      <c r="H17" s="30">
        <v>48800</v>
      </c>
      <c r="I17" s="30">
        <v>52500</v>
      </c>
      <c r="J17" s="15">
        <f>AVERAGE(G17+H17+I17)/3</f>
        <v>49516.666666666664</v>
      </c>
      <c r="K17" s="17">
        <f>STDEV(G17,H17,I17)</f>
        <v>2697.3752674282259</v>
      </c>
      <c r="L17" s="33">
        <v>5.45E-2</v>
      </c>
      <c r="M17" s="18"/>
      <c r="N17" s="27"/>
    </row>
    <row r="18" spans="1:14">
      <c r="A18" s="8"/>
      <c r="B18" s="36"/>
      <c r="C18" s="37"/>
      <c r="D18" s="10" t="s">
        <v>11</v>
      </c>
      <c r="E18" s="28">
        <f>SUM(E17:E17)</f>
        <v>1</v>
      </c>
      <c r="F18" s="9"/>
      <c r="G18" s="32">
        <f>G17*E17</f>
        <v>47250</v>
      </c>
      <c r="H18" s="30">
        <f>H17*E17</f>
        <v>48800</v>
      </c>
      <c r="I18" s="30">
        <f>I17*E17</f>
        <v>52500</v>
      </c>
      <c r="J18" s="15">
        <f>AVERAGE(G18+H18+I18)/3</f>
        <v>49516.666666666664</v>
      </c>
      <c r="K18" s="14"/>
      <c r="L18" s="14"/>
      <c r="M18" s="27"/>
      <c r="N18" s="27"/>
    </row>
    <row r="19" spans="1:14" ht="27.75" customHeight="1">
      <c r="A19" s="34" t="s">
        <v>32</v>
      </c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1"/>
    </row>
    <row r="20" spans="1:14">
      <c r="A20" s="1" t="s">
        <v>24</v>
      </c>
      <c r="B20" s="11"/>
      <c r="C20" s="11"/>
      <c r="D20" s="11"/>
      <c r="E20" s="11"/>
      <c r="F20" s="11"/>
      <c r="G20" s="11"/>
      <c r="H20" s="12"/>
      <c r="I20" s="12"/>
      <c r="J20" s="11"/>
      <c r="K20" s="24"/>
      <c r="L20" s="24"/>
      <c r="M20" s="25"/>
      <c r="N20" s="25"/>
    </row>
    <row r="21" spans="1:14">
      <c r="A21" s="35" t="s">
        <v>23</v>
      </c>
      <c r="B21" s="35"/>
      <c r="C21" s="35"/>
      <c r="D21" s="35"/>
      <c r="E21" s="35"/>
      <c r="F21" s="35"/>
      <c r="G21" s="20"/>
      <c r="H21" s="12"/>
      <c r="I21" s="12"/>
      <c r="J21" s="1"/>
      <c r="K21" s="1" t="s">
        <v>25</v>
      </c>
      <c r="L21" s="24"/>
      <c r="M21" s="25"/>
      <c r="N21" s="25"/>
    </row>
    <row r="22" spans="1:14">
      <c r="A22" s="25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</row>
    <row r="23" spans="1:14">
      <c r="A23" s="25" t="s">
        <v>31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</row>
    <row r="24" spans="1:14">
      <c r="A24" s="25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</row>
    <row r="25" spans="1:14">
      <c r="A25" s="23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</row>
    <row r="26" spans="1:14">
      <c r="A26" s="23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</row>
    <row r="27" spans="1:14">
      <c r="A27" s="23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</sheetData>
  <mergeCells count="26">
    <mergeCell ref="A8:I8"/>
    <mergeCell ref="A3:I3"/>
    <mergeCell ref="A4:I4"/>
    <mergeCell ref="A5:A6"/>
    <mergeCell ref="A1:L1"/>
    <mergeCell ref="A2:L2"/>
    <mergeCell ref="A9:I9"/>
    <mergeCell ref="A10:I10"/>
    <mergeCell ref="A11:I11"/>
    <mergeCell ref="B12:J12"/>
    <mergeCell ref="A13:I13"/>
    <mergeCell ref="J13:J15"/>
    <mergeCell ref="K13:K15"/>
    <mergeCell ref="L13:L15"/>
    <mergeCell ref="A14:A15"/>
    <mergeCell ref="B14:C15"/>
    <mergeCell ref="D14:D15"/>
    <mergeCell ref="F14:F15"/>
    <mergeCell ref="G14:G15"/>
    <mergeCell ref="H14:H15"/>
    <mergeCell ref="I14:I15"/>
    <mergeCell ref="A19:L19"/>
    <mergeCell ref="A21:F21"/>
    <mergeCell ref="B18:C18"/>
    <mergeCell ref="B16:C16"/>
    <mergeCell ref="B17:C17"/>
  </mergeCells>
  <pageMargins left="0.7" right="0.34" top="0.6" bottom="0.82" header="0.2" footer="0.21"/>
  <pageSetup paperSize="9" orientation="landscape" r:id="rId1"/>
  <rowBreaks count="1" manualBreakCount="1">
    <brk id="24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2021</vt:lpstr>
      <vt:lpstr>'2021'!Область_печати</vt:lpstr>
    </vt:vector>
  </TitlesOfParts>
  <Company>IK-28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Snabgenie </dc:creator>
  <cp:lastModifiedBy>Грибова Яна</cp:lastModifiedBy>
  <cp:lastPrinted>2026-07-22T05:19:03Z</cp:lastPrinted>
  <dcterms:created xsi:type="dcterms:W3CDTF">2015-09-01T11:36:41Z</dcterms:created>
  <dcterms:modified xsi:type="dcterms:W3CDTF">2026-07-22T05:20:10Z</dcterms:modified>
</cp:coreProperties>
</file>