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A4B9F4A-5A84-4FDF-8250-AA036FCBB4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5" l="1"/>
  <c r="O14" i="5"/>
  <c r="L14" i="5" l="1"/>
  <c r="M14" i="5" s="1"/>
  <c r="N14" i="5" s="1"/>
  <c r="P14" i="5"/>
  <c r="O9" i="5"/>
  <c r="P9" i="5" s="1"/>
  <c r="K9" i="5"/>
  <c r="O10" i="5"/>
  <c r="P10" i="5" s="1"/>
  <c r="K10" i="5"/>
  <c r="O11" i="5"/>
  <c r="P11" i="5" s="1"/>
  <c r="K11" i="5"/>
  <c r="O12" i="5"/>
  <c r="P12" i="5" s="1"/>
  <c r="K12" i="5"/>
  <c r="O13" i="5"/>
  <c r="K13" i="5"/>
  <c r="L9" i="5" l="1"/>
  <c r="M9" i="5" s="1"/>
  <c r="N9" i="5" s="1"/>
  <c r="L10" i="5"/>
  <c r="M10" i="5" s="1"/>
  <c r="N10" i="5" s="1"/>
  <c r="L11" i="5"/>
  <c r="M11" i="5" s="1"/>
  <c r="N11" i="5" s="1"/>
  <c r="L12" i="5"/>
  <c r="M12" i="5" s="1"/>
  <c r="N12" i="5" s="1"/>
  <c r="L13" i="5"/>
  <c r="M13" i="5" s="1"/>
  <c r="N13" i="5" s="1"/>
  <c r="P13" i="5"/>
  <c r="P15" i="5" s="1"/>
</calcChain>
</file>

<file path=xl/sharedStrings.xml><?xml version="1.0" encoding="utf-8"?>
<sst xmlns="http://schemas.openxmlformats.org/spreadsheetml/2006/main" count="38" uniqueCount="33">
  <si>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</si>
  <si>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</si>
  <si>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</si>
  <si>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</si>
  <si>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</si>
  <si>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</si>
  <si>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</si>
  <si>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</si>
  <si>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</si>
  <si>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</si>
  <si>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</si>
  <si>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</si>
  <si>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</si>
  <si>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</si>
  <si>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</si>
  <si>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</si>
  <si>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</si>
  <si>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</si>
  <si>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</si>
  <si>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</si>
  <si>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</si>
  <si>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</si>
  <si>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</si>
  <si>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Продукты питания</t>
  </si>
  <si>
    <t>кг</t>
  </si>
  <si>
    <t>Начальник ОКБИ и ХО                                                                                                                                                  Гаврилов Р.А.</t>
  </si>
  <si>
    <t xml:space="preserve">чай черный </t>
  </si>
  <si>
    <t>чай зеленый</t>
  </si>
  <si>
    <t>яйцо с-1</t>
  </si>
  <si>
    <t>шт</t>
  </si>
  <si>
    <t>сухофрукты</t>
  </si>
  <si>
    <t>сосиски молочные</t>
  </si>
  <si>
    <t>зелень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</si>
</sst>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Font="1" applyFill="1" applyBorder="1" applyAlignment="1">
      <alignment horizontal="center" vertical="center" wrapText="1"/>
    </xf>
    <xf numFmtId="165" fontId="3" fillId="0" borderId="3" xfId="1" applyNumberFormat="1" applyFont="1" applyFill="1" applyBorder="1" applyAlignment="1">
      <alignment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3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3"/>
  <sheetViews>
    <sheetView tabSelected="1" topLeftCell="D4" zoomScale="110" zoomScaleNormal="110" workbookViewId="0">
      <selection activeCell="R9" sqref="R9"/>
    </sheetView>
  </sheetViews>
  <sheetFormatPr defaultRowHeight="11.25" x14ac:dyDescent="0.2"/>
  <cols>
    <col min="1" max="1" width="14.855468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6" x14ac:dyDescent="0.2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4" spans="1:16" ht="12.75" customHeight="1" x14ac:dyDescent="0.2">
      <c r="A4" s="29" t="s">
        <v>13</v>
      </c>
      <c r="B4" s="29"/>
      <c r="C4" s="29"/>
      <c r="D4" s="35" t="s">
        <v>23</v>
      </c>
      <c r="E4" s="35"/>
      <c r="F4" s="19"/>
      <c r="N4" s="37" t="s">
        <v>15</v>
      </c>
      <c r="O4" s="37"/>
      <c r="P4" s="15">
        <v>62694.17</v>
      </c>
    </row>
    <row r="6" spans="1:16" ht="30" customHeight="1" x14ac:dyDescent="0.2">
      <c r="A6" s="34" t="s">
        <v>14</v>
      </c>
      <c r="B6" s="34" t="s">
        <v>20</v>
      </c>
      <c r="C6" s="34" t="s">
        <v>18</v>
      </c>
      <c r="D6" s="34" t="s">
        <v>22</v>
      </c>
      <c r="E6" s="34"/>
      <c r="F6" s="34"/>
      <c r="G6" s="34"/>
      <c r="H6" s="34"/>
      <c r="I6" s="34"/>
      <c r="J6" s="34"/>
      <c r="K6" s="34" t="s">
        <v>17</v>
      </c>
      <c r="L6" s="34" t="s">
        <v>7</v>
      </c>
      <c r="M6" s="34" t="s">
        <v>5</v>
      </c>
      <c r="N6" s="34" t="s">
        <v>16</v>
      </c>
      <c r="O6" s="34" t="s">
        <v>8</v>
      </c>
      <c r="P6" s="34" t="s">
        <v>10</v>
      </c>
    </row>
    <row r="7" spans="1:16" x14ac:dyDescent="0.2">
      <c r="A7" s="34"/>
      <c r="B7" s="34"/>
      <c r="C7" s="34"/>
      <c r="D7" s="34" t="s">
        <v>0</v>
      </c>
      <c r="E7" s="34" t="s">
        <v>1</v>
      </c>
      <c r="F7" s="34" t="s">
        <v>2</v>
      </c>
      <c r="G7" s="34" t="s">
        <v>3</v>
      </c>
      <c r="H7" s="34" t="s">
        <v>4</v>
      </c>
      <c r="I7" s="34" t="s">
        <v>11</v>
      </c>
      <c r="J7" s="34" t="s">
        <v>21</v>
      </c>
      <c r="K7" s="34"/>
      <c r="L7" s="34"/>
      <c r="M7" s="34"/>
      <c r="N7" s="34"/>
      <c r="O7" s="34"/>
      <c r="P7" s="34"/>
    </row>
    <row r="8" spans="1:16" ht="35.25" customHeight="1" x14ac:dyDescent="0.2">
      <c r="A8" s="34"/>
      <c r="B8" s="34"/>
      <c r="C8" s="3" t="s">
        <v>19</v>
      </c>
      <c r="D8" s="34"/>
      <c r="E8" s="34"/>
      <c r="F8" s="34"/>
      <c r="G8" s="34"/>
      <c r="H8" s="34"/>
      <c r="I8" s="34"/>
      <c r="J8" s="34"/>
      <c r="K8" s="4" t="s">
        <v>6</v>
      </c>
      <c r="L8" s="5"/>
      <c r="M8" s="5"/>
      <c r="N8" s="34"/>
      <c r="O8" s="6" t="s">
        <v>9</v>
      </c>
      <c r="P8" s="4"/>
    </row>
    <row r="9" spans="1:16" ht="17.25" customHeight="1" x14ac:dyDescent="0.2">
      <c r="A9" s="14" t="s">
        <v>26</v>
      </c>
      <c r="B9" s="14" t="s">
        <v>24</v>
      </c>
      <c r="C9" s="13">
        <v>2</v>
      </c>
      <c r="D9" s="1">
        <v>1822.5</v>
      </c>
      <c r="E9" s="1">
        <v>1714.5</v>
      </c>
      <c r="F9" s="1">
        <v>1755</v>
      </c>
      <c r="G9" s="1"/>
      <c r="H9" s="1"/>
      <c r="I9" s="1"/>
      <c r="J9" s="1"/>
      <c r="K9" s="16">
        <f t="shared" ref="K9:K14" si="0">COUNT(D9:J9)</f>
        <v>3</v>
      </c>
      <c r="L9" s="7">
        <f t="shared" ref="L9:L14" si="1">SQRT(((IF(D9&gt;0,(D9-O9)^2,0)+IF(E9&gt;0,(E9-O9)^2,0)+IF(F9&gt;0,(F9-O9)^2,0)+IF(G9&gt;0,(G9-O9)^2,0)+IF(I9&gt;0,(I9-O9)^2,0)+IF(J9&gt;0,(J9-O9)^2,0))/(K9-1)))</f>
        <v>54.559600438419636</v>
      </c>
      <c r="M9" s="17">
        <f t="shared" ref="M9:M14" si="2">IF(O9&gt;0,L9/O9*100,0)</f>
        <v>3.0929478706587092</v>
      </c>
      <c r="N9" s="17" t="str">
        <f t="shared" ref="N9:N14" si="3">IF(M9&gt;0,IF(M9&lt;33,"да","нет")," ")</f>
        <v>да</v>
      </c>
      <c r="O9" s="18">
        <f t="shared" ref="O9" si="4">IF(SUM(D9:J9)=0,0,ROUND(AVERAGE(D9:J9),2))</f>
        <v>1764</v>
      </c>
      <c r="P9" s="18">
        <f t="shared" ref="P9" si="5">ROUND(C9*O9,2)</f>
        <v>3528</v>
      </c>
    </row>
    <row r="10" spans="1:16" ht="24.75" customHeight="1" x14ac:dyDescent="0.2">
      <c r="A10" s="14" t="s">
        <v>27</v>
      </c>
      <c r="B10" s="14" t="s">
        <v>24</v>
      </c>
      <c r="C10" s="13">
        <v>1</v>
      </c>
      <c r="D10" s="1">
        <v>1836</v>
      </c>
      <c r="E10" s="1">
        <v>1727.2</v>
      </c>
      <c r="F10" s="1">
        <v>1768</v>
      </c>
      <c r="G10" s="1"/>
      <c r="H10" s="1"/>
      <c r="I10" s="1"/>
      <c r="J10" s="1"/>
      <c r="K10" s="16">
        <f t="shared" si="0"/>
        <v>3</v>
      </c>
      <c r="L10" s="7">
        <f t="shared" si="1"/>
        <v>54.963745778467448</v>
      </c>
      <c r="M10" s="17">
        <f t="shared" si="2"/>
        <v>3.09294207760344</v>
      </c>
      <c r="N10" s="17" t="str">
        <f t="shared" si="3"/>
        <v>да</v>
      </c>
      <c r="O10" s="18">
        <f t="shared" ref="O10" si="6">IF(SUM(D10:J10)=0,0,ROUND(AVERAGE(D10:J10),2))</f>
        <v>1777.07</v>
      </c>
      <c r="P10" s="18">
        <f t="shared" ref="P10" si="7">ROUND(C10*O10,2)</f>
        <v>1777.07</v>
      </c>
    </row>
    <row r="11" spans="1:16" ht="15" customHeight="1" x14ac:dyDescent="0.2">
      <c r="A11" s="14" t="s">
        <v>28</v>
      </c>
      <c r="B11" s="14" t="s">
        <v>29</v>
      </c>
      <c r="C11" s="13">
        <v>1800</v>
      </c>
      <c r="D11" s="1">
        <v>8.1</v>
      </c>
      <c r="E11" s="1">
        <v>7.62</v>
      </c>
      <c r="F11" s="1">
        <v>7.8</v>
      </c>
      <c r="G11" s="1"/>
      <c r="H11" s="1"/>
      <c r="I11" s="1"/>
      <c r="J11" s="1"/>
      <c r="K11" s="16">
        <f t="shared" si="0"/>
        <v>3</v>
      </c>
      <c r="L11" s="7">
        <f t="shared" si="1"/>
        <v>0.2424871130596426</v>
      </c>
      <c r="M11" s="17">
        <f t="shared" si="2"/>
        <v>3.0929478706587066</v>
      </c>
      <c r="N11" s="17" t="str">
        <f t="shared" si="3"/>
        <v>да</v>
      </c>
      <c r="O11" s="18">
        <f t="shared" ref="O11" si="8">IF(SUM(D11:J11)=0,0,ROUND(AVERAGE(D11:J11),2))</f>
        <v>7.84</v>
      </c>
      <c r="P11" s="18">
        <f t="shared" ref="P11" si="9">ROUND(C11*O11,2)</f>
        <v>14112</v>
      </c>
    </row>
    <row r="12" spans="1:16" ht="20.25" customHeight="1" x14ac:dyDescent="0.2">
      <c r="A12" s="14" t="s">
        <v>30</v>
      </c>
      <c r="B12" s="14" t="s">
        <v>24</v>
      </c>
      <c r="C12" s="13">
        <v>60</v>
      </c>
      <c r="D12" s="1">
        <v>211.95</v>
      </c>
      <c r="E12" s="1">
        <v>199.39</v>
      </c>
      <c r="F12" s="1">
        <v>204.1</v>
      </c>
      <c r="G12" s="1"/>
      <c r="H12" s="1"/>
      <c r="I12" s="1"/>
      <c r="J12" s="1"/>
      <c r="K12" s="16">
        <f t="shared" si="0"/>
        <v>3</v>
      </c>
      <c r="L12" s="7">
        <f t="shared" si="1"/>
        <v>6.3450807717475124</v>
      </c>
      <c r="M12" s="17">
        <f t="shared" si="2"/>
        <v>3.0928982557872349</v>
      </c>
      <c r="N12" s="17" t="str">
        <f t="shared" si="3"/>
        <v>да</v>
      </c>
      <c r="O12" s="18">
        <f t="shared" ref="O12" si="10">IF(SUM(D12:J12)=0,0,ROUND(AVERAGE(D12:J12),2))</f>
        <v>205.15</v>
      </c>
      <c r="P12" s="18">
        <f t="shared" ref="P12" si="11">ROUND(C12*O12,2)</f>
        <v>12309</v>
      </c>
    </row>
    <row r="13" spans="1:16" ht="41.25" customHeight="1" x14ac:dyDescent="0.2">
      <c r="A13" s="14" t="s">
        <v>31</v>
      </c>
      <c r="B13" s="14" t="s">
        <v>24</v>
      </c>
      <c r="C13" s="13">
        <v>50</v>
      </c>
      <c r="D13" s="1">
        <v>531.9</v>
      </c>
      <c r="E13" s="1">
        <v>500.38</v>
      </c>
      <c r="F13" s="1">
        <v>512.20000000000005</v>
      </c>
      <c r="G13" s="1"/>
      <c r="H13" s="1"/>
      <c r="I13" s="1"/>
      <c r="J13" s="1"/>
      <c r="K13" s="16">
        <f t="shared" si="0"/>
        <v>3</v>
      </c>
      <c r="L13" s="7">
        <f t="shared" si="1"/>
        <v>15.923320947591289</v>
      </c>
      <c r="M13" s="17">
        <f t="shared" si="2"/>
        <v>3.0929279466214652</v>
      </c>
      <c r="N13" s="17" t="str">
        <f t="shared" si="3"/>
        <v>да</v>
      </c>
      <c r="O13" s="18">
        <f t="shared" ref="O13:O14" si="12">IF(SUM(D13:J13)=0,0,ROUND(AVERAGE(D13:J13),2))</f>
        <v>514.83000000000004</v>
      </c>
      <c r="P13" s="18">
        <f t="shared" ref="P13:P14" si="13">ROUND(C13*O13,2)</f>
        <v>25741.5</v>
      </c>
    </row>
    <row r="14" spans="1:16" ht="41.25" customHeight="1" x14ac:dyDescent="0.2">
      <c r="A14" s="20" t="s">
        <v>32</v>
      </c>
      <c r="B14" s="21" t="s">
        <v>24</v>
      </c>
      <c r="C14" s="22">
        <v>20</v>
      </c>
      <c r="D14" s="23">
        <v>270</v>
      </c>
      <c r="E14" s="23">
        <v>254</v>
      </c>
      <c r="F14" s="23">
        <v>260</v>
      </c>
      <c r="G14" s="23"/>
      <c r="H14" s="23"/>
      <c r="I14" s="23"/>
      <c r="J14" s="23"/>
      <c r="K14" s="24">
        <f t="shared" si="0"/>
        <v>3</v>
      </c>
      <c r="L14" s="25">
        <f t="shared" si="1"/>
        <v>8.0829047996373191</v>
      </c>
      <c r="M14" s="26">
        <f t="shared" si="2"/>
        <v>3.0929877165412774</v>
      </c>
      <c r="N14" s="26" t="str">
        <f t="shared" si="3"/>
        <v>да</v>
      </c>
      <c r="O14" s="27">
        <f t="shared" si="12"/>
        <v>261.33</v>
      </c>
      <c r="P14" s="18">
        <f t="shared" si="13"/>
        <v>5226.6000000000004</v>
      </c>
    </row>
    <row r="15" spans="1:16" ht="41.25" customHeight="1" x14ac:dyDescent="0.2">
      <c r="A15" s="31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3"/>
      <c r="P15" s="15">
        <f>SUM(P9:P14)</f>
        <v>62694.17</v>
      </c>
    </row>
    <row r="16" spans="1:16" ht="27" customHeight="1" x14ac:dyDescent="0.2"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8" spans="1:16" x14ac:dyDescent="0.2">
      <c r="A18" s="30" t="s">
        <v>25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11"/>
      <c r="O18" s="11"/>
      <c r="P18" s="12"/>
    </row>
    <row r="19" spans="1:16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1"/>
      <c r="O19" s="11"/>
      <c r="P19" s="12"/>
    </row>
    <row r="20" spans="1:16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1"/>
      <c r="O20" s="11"/>
      <c r="P20" s="12"/>
    </row>
    <row r="21" spans="1:16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11"/>
      <c r="O21" s="11"/>
      <c r="P21" s="12"/>
    </row>
    <row r="22" spans="1:16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1"/>
      <c r="O22" s="11"/>
      <c r="P22" s="12"/>
    </row>
    <row r="23" spans="1:16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"/>
      <c r="O23" s="11"/>
      <c r="P23" s="12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23:M23"/>
    <mergeCell ref="A4:C4"/>
    <mergeCell ref="A18:M18"/>
    <mergeCell ref="A19:M19"/>
    <mergeCell ref="A20:M20"/>
    <mergeCell ref="A21:M21"/>
    <mergeCell ref="A22:M22"/>
    <mergeCell ref="A15:O15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2026-07-30T09:43:14Z</dcterms:modified>
</cp:coreProperties>
</file>