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1654814-247B-46DF-849D-488135C8E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P5" i="1" s="1"/>
  <c r="Q5" i="1" l="1"/>
  <c r="M5" i="1"/>
  <c r="L5" i="1"/>
  <c r="I5" i="1"/>
  <c r="J5" i="1" s="1"/>
  <c r="N5" i="1" l="1"/>
  <c r="Q6" i="1" l="1"/>
</calcChain>
</file>

<file path=xl/sharedStrings.xml><?xml version="1.0" encoding="utf-8"?>
<sst xmlns="http://schemas.openxmlformats.org/spreadsheetml/2006/main" count="34" uniqueCount="33">
  <si>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</si>
  <si>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</si>
  <si>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</si>
  <si>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</si>
  <si>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</si>
  <si>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</si>
  <si>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</si>
  <si>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</si>
  <si>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</si>
  <si>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</si>
  <si>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</si>
  <si>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</si>
  <si>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</si>
  <si>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</si>
  <si>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</si>
  <si>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</si>
  <si>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</si>
  <si>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</si>
  <si>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</si>
  <si>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</si>
  <si>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</si>
  <si>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</si>
  <si>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</si>
  <si>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</si>
  <si>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</si>
  <si>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</si>
  <si>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</si>
  <si>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 xml:space="preserve">Источник 1 </t>
  </si>
  <si>
    <t xml:space="preserve">Источник 2 </t>
  </si>
  <si>
    <t xml:space="preserve">Источник 3  </t>
  </si>
  <si>
    <t>Молоко коровье ультрапастеризованное ОКДП 10.51.11.111</t>
  </si>
  <si>
    <t>л (дм³)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</si>
  <si>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186372,00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</si>
</sst>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%"/>
  </numFmts>
  <fonts count="34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3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</cellStyleXfs>
  <cellXfs count="47">
    <xf numFmtId="0" fontId="0" fillId="0" borderId="0" xfId="0"/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4" fontId="24" fillId="0" borderId="0" xfId="0" applyNumberFormat="1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30" fillId="0" borderId="0" xfId="0" applyFont="1" applyAlignment="1">
      <alignment vertical="center"/>
    </xf>
    <xf numFmtId="10" fontId="24" fillId="0" borderId="0" xfId="0" applyNumberFormat="1" applyFont="1" applyAlignment="1">
      <alignment vertical="top" wrapText="1"/>
    </xf>
    <xf numFmtId="4" fontId="28" fillId="24" borderId="15" xfId="52" applyNumberFormat="1" applyFont="1" applyFill="1" applyBorder="1" applyAlignment="1">
      <alignment horizontal="center" vertical="center" wrapText="1"/>
    </xf>
    <xf numFmtId="165" fontId="25" fillId="24" borderId="15" xfId="56" applyNumberFormat="1" applyFont="1" applyFill="1" applyBorder="1" applyAlignment="1" applyProtection="1">
      <alignment horizontal="center" vertical="center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vertical="top" wrapText="1"/>
    </xf>
    <xf numFmtId="2" fontId="24" fillId="0" borderId="0" xfId="0" applyNumberFormat="1" applyFont="1" applyAlignment="1">
      <alignment vertical="top" wrapText="1"/>
    </xf>
    <xf numFmtId="4" fontId="26" fillId="24" borderId="15" xfId="0" applyNumberFormat="1" applyFont="1" applyFill="1" applyBorder="1" applyAlignment="1">
      <alignment horizontal="center" vertical="center" wrapText="1"/>
    </xf>
    <xf numFmtId="2" fontId="25" fillId="24" borderId="15" xfId="0" applyNumberFormat="1" applyFont="1" applyFill="1" applyBorder="1" applyAlignment="1">
      <alignment horizontal="center" vertical="center" wrapText="1"/>
    </xf>
    <xf numFmtId="2" fontId="27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4" fontId="32" fillId="24" borderId="15" xfId="0" applyNumberFormat="1" applyFont="1" applyFill="1" applyBorder="1" applyAlignment="1">
      <alignment horizontal="center" vertical="center" wrapText="1"/>
    </xf>
    <xf numFmtId="4" fontId="27" fillId="24" borderId="15" xfId="0" applyNumberFormat="1" applyFont="1" applyFill="1" applyBorder="1" applyAlignment="1">
      <alignment horizontal="center" vertical="center" wrapText="1"/>
    </xf>
    <xf numFmtId="2" fontId="28" fillId="0" borderId="15" xfId="0" applyNumberFormat="1" applyFont="1" applyBorder="1" applyAlignment="1">
      <alignment horizontal="center" vertical="center"/>
    </xf>
    <xf numFmtId="4" fontId="25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2" fontId="30" fillId="0" borderId="15" xfId="0" applyNumberFormat="1" applyFont="1" applyBorder="1" applyAlignment="1">
      <alignment horizontal="center" vertical="center" wrapText="1"/>
    </xf>
    <xf numFmtId="10" fontId="30" fillId="24" borderId="1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4" fontId="28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2" fillId="24" borderId="16" xfId="0" applyFont="1" applyFill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24" fillId="24" borderId="0" xfId="0" applyNumberFormat="1" applyFont="1" applyFill="1" applyBorder="1" applyAlignment="1">
      <alignment horizontal="center" vertical="top" wrapText="1"/>
    </xf>
    <xf numFmtId="164" fontId="28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2" fontId="31" fillId="24" borderId="15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2" fillId="24" borderId="0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center" wrapText="1"/>
    </xf>
    <xf numFmtId="10" fontId="28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46" xr:uid="{00000000-0005-0000-0000-000012000000}"/>
    <cellStyle name="Excel Built-in Normal" xfId="19" xr:uid="{00000000-0005-0000-0000-000013000000}"/>
    <cellStyle name="Excel Built-in Normal 2" xfId="20" xr:uid="{00000000-0005-0000-0000-000014000000}"/>
    <cellStyle name="st15" xfId="44" xr:uid="{00000000-0005-0000-0000-000015000000}"/>
    <cellStyle name="st15 2" xfId="54" xr:uid="{00000000-0005-0000-0000-000016000000}"/>
    <cellStyle name="st18" xfId="45" xr:uid="{00000000-0005-0000-0000-000017000000}"/>
    <cellStyle name="st18 2" xfId="55" xr:uid="{00000000-0005-0000-0000-000018000000}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 xr:uid="{00000000-0005-0000-0000-000020000000}"/>
    <cellStyle name="Вывод" xfId="28" builtinId="21" customBuiltin="1"/>
    <cellStyle name="Вывод 2" xfId="48" xr:uid="{00000000-0005-0000-0000-000022000000}"/>
    <cellStyle name="Вычисление" xfId="29" builtinId="22" customBuiltin="1"/>
    <cellStyle name="Вычисление 2" xfId="49" xr:uid="{00000000-0005-0000-0000-000024000000}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 xr:uid="{00000000-0005-0000-0000-00002A000000}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 xr:uid="{00000000-0005-0000-0000-00002F000000}"/>
    <cellStyle name="Обычный 3" xfId="52" xr:uid="{00000000-0005-0000-0000-000030000000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 xr:uid="{00000000-0005-0000-0000-000034000000}"/>
    <cellStyle name="Процентный" xfId="56" builtinId="5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198075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4" name="Рисунок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5" name="Рисунок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0" name="Рисунок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1" name="Рисунок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3" name="Рисунок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5" name="Рисунок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4400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8300</xdr:rowOff>
    </xdr:to>
    <xdr:pic>
      <xdr:nvPicPr>
        <xdr:cNvPr id="27" name="Рисунок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1950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C5" sqref="C5"/>
    </sheetView>
  </sheetViews>
  <sheetFormatPr defaultColWidth="9.140625" defaultRowHeight="15.75"/>
  <cols>
    <col min="1" max="1" width="5.28515625" style="1" customWidth="1"/>
    <col min="2" max="2" width="18" style="1" hidden="1" customWidth="1"/>
    <col min="3" max="3" width="25.7109375" style="1" customWidth="1"/>
    <col min="4" max="4" width="10.42578125" style="4" customWidth="1"/>
    <col min="5" max="5" width="12.28515625" style="1" customWidth="1"/>
    <col min="6" max="8" width="19.7109375" style="3" customWidth="1"/>
    <col min="9" max="10" width="16.5703125" style="3" customWidth="1"/>
    <col min="11" max="11" width="14.140625" style="7" customWidth="1"/>
    <col min="12" max="12" width="18.85546875" style="3" customWidth="1"/>
    <col min="13" max="13" width="15" style="3" customWidth="1"/>
    <col min="14" max="14" width="19.85546875" style="1" customWidth="1"/>
    <col min="15" max="15" width="22" style="1" customWidth="1"/>
    <col min="16" max="16" width="20.5703125" style="1" customWidth="1"/>
    <col min="17" max="17" width="27.42578125" style="1" customWidth="1"/>
    <col min="18" max="16384" width="9.140625" style="1"/>
  </cols>
  <sheetData>
    <row r="1" spans="1:17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7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7" s="6" customFormat="1" ht="41.25" customHeight="1">
      <c r="A3" s="44" t="s">
        <v>6</v>
      </c>
      <c r="B3" s="44"/>
      <c r="C3" s="44" t="s">
        <v>26</v>
      </c>
      <c r="D3" s="44" t="s">
        <v>10</v>
      </c>
      <c r="E3" s="44" t="s">
        <v>11</v>
      </c>
      <c r="F3" s="28" t="s">
        <v>20</v>
      </c>
      <c r="G3" s="28"/>
      <c r="H3" s="28"/>
      <c r="I3" s="28" t="s">
        <v>21</v>
      </c>
      <c r="J3" s="28" t="s">
        <v>22</v>
      </c>
      <c r="K3" s="45" t="s">
        <v>9</v>
      </c>
      <c r="L3" s="28" t="s">
        <v>23</v>
      </c>
      <c r="M3" s="28" t="s">
        <v>12</v>
      </c>
      <c r="N3" s="37" t="s">
        <v>13</v>
      </c>
      <c r="O3" s="37" t="s">
        <v>8</v>
      </c>
      <c r="P3" s="37" t="s">
        <v>19</v>
      </c>
      <c r="Q3" s="39" t="s">
        <v>14</v>
      </c>
    </row>
    <row r="4" spans="1:17" s="6" customFormat="1" ht="15">
      <c r="A4" s="44"/>
      <c r="B4" s="44"/>
      <c r="C4" s="44"/>
      <c r="D4" s="44"/>
      <c r="E4" s="44"/>
      <c r="F4" s="8" t="s">
        <v>27</v>
      </c>
      <c r="G4" s="8" t="s">
        <v>28</v>
      </c>
      <c r="H4" s="8" t="s">
        <v>29</v>
      </c>
      <c r="I4" s="29"/>
      <c r="J4" s="29"/>
      <c r="K4" s="46"/>
      <c r="L4" s="29" t="s">
        <v>15</v>
      </c>
      <c r="M4" s="29" t="s">
        <v>16</v>
      </c>
      <c r="N4" s="38" t="s">
        <v>17</v>
      </c>
      <c r="O4" s="38" t="s">
        <v>8</v>
      </c>
      <c r="P4" s="37"/>
      <c r="Q4" s="40"/>
    </row>
    <row r="5" spans="1:17" s="27" customFormat="1" ht="38.25">
      <c r="A5" s="22">
        <v>1</v>
      </c>
      <c r="B5" s="23"/>
      <c r="C5" s="24" t="s">
        <v>30</v>
      </c>
      <c r="D5" s="22" t="s">
        <v>31</v>
      </c>
      <c r="E5" s="22">
        <v>2004</v>
      </c>
      <c r="F5" s="25">
        <v>93</v>
      </c>
      <c r="G5" s="25">
        <v>118.6</v>
      </c>
      <c r="H5" s="25">
        <v>108.8</v>
      </c>
      <c r="I5" s="13">
        <f t="shared" ref="I5" si="0">MIN(F5:H5)</f>
        <v>93</v>
      </c>
      <c r="J5" s="13">
        <f t="shared" ref="J5" si="1">I5*(1+K5)</f>
        <v>93</v>
      </c>
      <c r="K5" s="26">
        <v>0</v>
      </c>
      <c r="L5" s="21">
        <f t="shared" ref="L5" si="2">AVERAGE(F5:H5)*(1+K5)</f>
        <v>106.8</v>
      </c>
      <c r="M5" s="21">
        <f t="shared" ref="M5" si="3">STDEV(F5:H5)</f>
        <v>12.916655913974015</v>
      </c>
      <c r="N5" s="9">
        <f t="shared" ref="N5" si="4">M5/L5</f>
        <v>0.12094247110462561</v>
      </c>
      <c r="O5" s="10">
        <f t="shared" ref="O5" si="5">MIN(F5,G5,H5)</f>
        <v>93</v>
      </c>
      <c r="P5" s="25">
        <f>O5*E5</f>
        <v>186372</v>
      </c>
      <c r="Q5" s="25">
        <f t="shared" ref="Q5" si="6">P5</f>
        <v>186372</v>
      </c>
    </row>
    <row r="6" spans="1:17" s="6" customFormat="1" ht="15">
      <c r="A6" s="14"/>
      <c r="B6" s="14"/>
      <c r="C6" s="14"/>
      <c r="D6" s="14"/>
      <c r="E6" s="15" t="s">
        <v>18</v>
      </c>
      <c r="F6" s="18"/>
      <c r="G6" s="18"/>
      <c r="H6" s="18"/>
      <c r="I6" s="19"/>
      <c r="J6" s="19"/>
      <c r="K6" s="17"/>
      <c r="L6" s="16"/>
      <c r="M6" s="41" t="s">
        <v>24</v>
      </c>
      <c r="N6" s="41"/>
      <c r="O6" s="41"/>
      <c r="P6" s="41"/>
      <c r="Q6" s="20">
        <f>SUM(Q5:Q5)</f>
        <v>186372</v>
      </c>
    </row>
    <row r="7" spans="1:17" ht="37.5" customHeight="1">
      <c r="A7" s="31" t="s">
        <v>32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1"/>
      <c r="P7" s="11"/>
      <c r="Q7" s="12"/>
    </row>
    <row r="8" spans="1:17" ht="82.5" customHeight="1">
      <c r="A8" s="36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1"/>
      <c r="P8" s="11"/>
    </row>
    <row r="9" spans="1:17" ht="48" customHeight="1">
      <c r="A9" s="32" t="s"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7" ht="31.5">
      <c r="C10" s="1" t="s">
        <v>2</v>
      </c>
      <c r="D10" s="4" t="s">
        <v>1</v>
      </c>
      <c r="E10" s="30" t="s">
        <v>3</v>
      </c>
      <c r="F10" s="30"/>
    </row>
    <row r="11" spans="1:17">
      <c r="D11" s="4" t="s">
        <v>4</v>
      </c>
      <c r="E11" s="30" t="s">
        <v>5</v>
      </c>
      <c r="F11" s="30"/>
    </row>
    <row r="12" spans="1:17">
      <c r="I12" s="1"/>
      <c r="J12" s="1"/>
      <c r="K12" s="1"/>
      <c r="L12" s="1"/>
    </row>
    <row r="14" spans="1:17">
      <c r="A14" s="35"/>
      <c r="B14" s="35"/>
      <c r="C14" s="33"/>
      <c r="D14" s="33"/>
      <c r="E14" s="33"/>
    </row>
    <row r="15" spans="1:17">
      <c r="A15" s="2"/>
      <c r="B15" s="2"/>
      <c r="C15" s="2"/>
      <c r="D15" s="5"/>
    </row>
    <row r="16" spans="1:17">
      <c r="A16" s="30"/>
      <c r="B16" s="30"/>
      <c r="C16" s="34"/>
      <c r="D16" s="34"/>
      <c r="E16" s="34"/>
      <c r="F16" s="34"/>
    </row>
    <row r="17" spans="1:1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</sheetData>
  <sheetProtection selectLockedCells="1" selectUnlockedCells="1"/>
  <mergeCells count="28">
    <mergeCell ref="P3:P4"/>
    <mergeCell ref="O3:O4"/>
    <mergeCell ref="Q3:Q4"/>
    <mergeCell ref="M6:P6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M3:M4"/>
    <mergeCell ref="A17:N17"/>
    <mergeCell ref="A7:N7"/>
    <mergeCell ref="A9:N9"/>
    <mergeCell ref="C14:E14"/>
    <mergeCell ref="C16:F16"/>
    <mergeCell ref="E10:F10"/>
    <mergeCell ref="E11:F11"/>
    <mergeCell ref="A14:B14"/>
    <mergeCell ref="A16:B16"/>
    <mergeCell ref="A8:N8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2026-05-26T10:02:34Z</dcterms:modified>
</cp:coreProperties>
</file>